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28755" windowHeight="15150"/>
  </bookViews>
  <sheets>
    <sheet name="analiz_vd0" sheetId="2" r:id="rId1"/>
    <sheet name="Лист1" sheetId="1" r:id="rId2"/>
  </sheets>
  <definedNames>
    <definedName name="CREXPORT">#REF!</definedName>
    <definedName name="n" hidden="1">{#N/A,#N/A,FALSE,"Лист4"}</definedName>
    <definedName name="wrn.Інструкція." hidden="1">{#N/A,#N/A,FALSE,"Лист4"}</definedName>
    <definedName name="аа" hidden="1">{#N/A,#N/A,FALSE,"Лист4"}</definedName>
    <definedName name="аааа" hidden="1">{#N/A,#N/A,FALSE,"Лист4"}</definedName>
    <definedName name="ааааа" hidden="1">{#N/A,#N/A,FALSE,"Лист4"}</definedName>
    <definedName name="аааг" hidden="1">{#N/A,#N/A,FALSE,"Лист4"}</definedName>
    <definedName name="ааао" hidden="1">{#N/A,#N/A,FALSE,"Лист4"}</definedName>
    <definedName name="аааоркк" hidden="1">{#N/A,#N/A,FALSE,"Лист4"}</definedName>
    <definedName name="аарр" hidden="1">{#N/A,#N/A,FALSE,"Лист4"}</definedName>
    <definedName name="амп" hidden="1">{#N/A,#N/A,FALSE,"Лист4"}</definedName>
    <definedName name="ап" hidden="1">{#N/A,#N/A,FALSE,"Лист4"}</definedName>
    <definedName name="апро" hidden="1">{#N/A,#N/A,FALSE,"Лист4"}</definedName>
    <definedName name="аунуну" hidden="1">{#N/A,#N/A,FALSE,"Лист4"}</definedName>
    <definedName name="бб" hidden="1">{#N/A,#N/A,FALSE,"Лист4"}</definedName>
    <definedName name="вап" hidden="1">{#N/A,#N/A,FALSE,"Лист4"}</definedName>
    <definedName name="вапа" hidden="1">{#N/A,#N/A,FALSE,"Лист4"}</definedName>
    <definedName name="вапро" hidden="1">{#N/A,#N/A,FALSE,"Лист4"}</definedName>
    <definedName name="вау" hidden="1">{#N/A,#N/A,FALSE,"Лист4"}</definedName>
    <definedName name="вв" hidden="1">{#N/A,#N/A,FALSE,"Лист4"}</definedName>
    <definedName name="вмр" hidden="1">{#N/A,#N/A,FALSE,"Лист4"}</definedName>
    <definedName name="вруу" hidden="1">{#N/A,#N/A,FALSE,"Лист4"}</definedName>
    <definedName name="врууунуууу" hidden="1">{#N/A,#N/A,FALSE,"Лист4"}</definedName>
    <definedName name="гг" hidden="1">{#N/A,#N/A,FALSE,"Лист4"}</definedName>
    <definedName name="ггг" hidden="1">{#N/A,#N/A,FALSE,"Лист4"}</definedName>
    <definedName name="гго" hidden="1">{#N/A,#N/A,FALSE,"Лист4"}</definedName>
    <definedName name="ггшшз" hidden="1">{#N/A,#N/A,FALSE,"Лист4"}</definedName>
    <definedName name="гр" hidden="1">{#N/A,#N/A,FALSE,"Лист4"}</definedName>
    <definedName name="ддд" hidden="1">{#N/A,#N/A,FALSE,"Лист4"}</definedName>
    <definedName name="е" hidden="1">{#N/A,#N/A,FALSE,"Лист4"}</definedName>
    <definedName name="ее" hidden="1">{#N/A,#N/A,FALSE,"Лист4"}</definedName>
    <definedName name="ееге" hidden="1">{#N/A,#N/A,FALSE,"Лист4"}</definedName>
    <definedName name="еегше" hidden="1">{#N/A,#N/A,FALSE,"Лист4"}</definedName>
    <definedName name="еее" hidden="1">{#N/A,#N/A,FALSE,"Лист4"}</definedName>
    <definedName name="ееее" hidden="1">{#N/A,#N/A,FALSE,"Лист4"}</definedName>
    <definedName name="ееекк" hidden="1">{#N/A,#N/A,FALSE,"Лист4"}</definedName>
    <definedName name="еепке" hidden="1">{#N/A,#N/A,FALSE,"Лист4"}</definedName>
    <definedName name="еешгег" hidden="1">{#N/A,#N/A,FALSE,"Лист4"}</definedName>
    <definedName name="екуц" hidden="1">{#N/A,#N/A,FALSE,"Лист4"}</definedName>
    <definedName name="енг" hidden="1">{#N/A,#N/A,FALSE,"Лист4"}</definedName>
    <definedName name="епи" hidden="1">{#N/A,#N/A,FALSE,"Лист4"}</definedName>
    <definedName name="ешгееуу" hidden="1">{#N/A,#N/A,FALSE,"Лист4"}</definedName>
    <definedName name="є" hidden="1">{#N/A,#N/A,FALSE,"Лист4"}</definedName>
    <definedName name="єєє" hidden="1">{#N/A,#N/A,FALSE,"Лист4"}</definedName>
    <definedName name="єєєєєє" hidden="1">{#N/A,#N/A,FALSE,"Лист4"}</definedName>
    <definedName name="єєєєєєє" hidden="1">{#N/A,#N/A,FALSE,"Лист4"}</definedName>
    <definedName name="єєєєєєє." hidden="1">{#N/A,#N/A,FALSE,"Лист4"}</definedName>
    <definedName name="єж" hidden="1">{#N/A,#N/A,FALSE,"Лист4"}</definedName>
    <definedName name="жж" hidden="1">{#N/A,#N/A,FALSE,"Лист4"}</definedName>
    <definedName name="житлове" hidden="1">{#N/A,#N/A,FALSE,"Лист4"}</definedName>
    <definedName name="_xlnm.Print_Titles" localSheetId="0">analiz_vd0!$9:$10</definedName>
    <definedName name="здоровя" hidden="1">{#N/A,#N/A,FALSE,"Лист4"}</definedName>
    <definedName name="зз" hidden="1">{#N/A,#N/A,FALSE,"Лист4"}</definedName>
    <definedName name="ззз" hidden="1">{#N/A,#N/A,FALSE,"Лист4"}</definedName>
    <definedName name="зззз" hidden="1">{#N/A,#N/A,FALSE,"Лист4"}</definedName>
    <definedName name="ип" hidden="1">{#N/A,#N/A,FALSE,"Лист4"}</definedName>
    <definedName name="ить" hidden="1">{#N/A,#N/A,FALSE,"Лист4"}</definedName>
    <definedName name="іваа" hidden="1">{#N/A,#N/A,FALSE,"Лист4"}</definedName>
    <definedName name="івап" hidden="1">{#N/A,#N/A,FALSE,"Лист4"}</definedName>
    <definedName name="івпа" hidden="1">{#N/A,#N/A,FALSE,"Лист4"}</definedName>
    <definedName name="іі" hidden="1">{#N/A,#N/A,FALSE,"Лист4"}</definedName>
    <definedName name="ііі" hidden="1">{#N/A,#N/A,FALSE,"Лист4"}</definedName>
    <definedName name="іііі" hidden="1">{#N/A,#N/A,FALSE,"Лист4"}</definedName>
    <definedName name="ін" hidden="1">{#N/A,#N/A,FALSE,"Лист4"}</definedName>
    <definedName name="інші" hidden="1">{#N/A,#N/A,FALSE,"Лист4"}</definedName>
    <definedName name="іук" hidden="1">{#N/A,#N/A,FALSE,"Лист4"}</definedName>
    <definedName name="їжд" hidden="1">{#N/A,#N/A,FALSE,"Лист4"}</definedName>
    <definedName name="ййй" hidden="1">{#N/A,#N/A,FALSE,"Лист4"}</definedName>
    <definedName name="йййй" hidden="1">{#N/A,#N/A,FALSE,"Лист4"}</definedName>
    <definedName name="кгккг" hidden="1">{#N/A,#N/A,FALSE,"Лист4"}</definedName>
    <definedName name="кгкккк" hidden="1">{#N/A,#N/A,FALSE,"Лист4"}</definedName>
    <definedName name="кеуц" hidden="1">{#N/A,#N/A,FALSE,"Лист4"}</definedName>
    <definedName name="кк" hidden="1">{#N/A,#N/A,FALSE,"Лист4"}</definedName>
    <definedName name="ккгкг" hidden="1">{#N/A,#N/A,FALSE,"Лист4"}</definedName>
    <definedName name="ккк" hidden="1">{#N/A,#N/A,FALSE,"Лист4"}</definedName>
    <definedName name="кккну" hidden="1">{#N/A,#N/A,FALSE,"Лист4"}</definedName>
    <definedName name="кккокк" hidden="1">{#N/A,#N/A,FALSE,"Лист4"}</definedName>
    <definedName name="комунальне" hidden="1">{#N/A,#N/A,FALSE,"Лист4"}</definedName>
    <definedName name="кот" hidden="1">{#N/A,#N/A,FALSE,"Лист4"}</definedName>
    <definedName name="кр" hidden="1">{#N/A,#N/A,FALSE,"Лист4"}</definedName>
    <definedName name="культура" hidden="1">{#N/A,#N/A,FALSE,"Лист4"}</definedName>
    <definedName name="л" hidden="1">{#N/A,#N/A,FALSE,"Лист4"}</definedName>
    <definedName name="лд" hidden="1">{#N/A,#N/A,FALSE,"Лист4"}</definedName>
    <definedName name="лл" hidden="1">{#N/A,#N/A,FALSE,"Лист4"}</definedName>
    <definedName name="ллл" hidden="1">{#N/A,#N/A,FALSE,"Лист4"}</definedName>
    <definedName name="лнпллпл" hidden="1">{#N/A,#N/A,FALSE,"Лист4"}</definedName>
    <definedName name="мак" hidden="1">{#N/A,#N/A,FALSE,"Лист4"}</definedName>
    <definedName name="мм" hidden="1">{#N/A,#N/A,FALSE,"Лист4"}</definedName>
    <definedName name="мпе" hidden="1">{#N/A,#N/A,FALSE,"Лист4"}</definedName>
    <definedName name="нгнгш" hidden="1">{#N/A,#N/A,FALSE,"Лист4"}</definedName>
    <definedName name="ннггг" hidden="1">{#N/A,#N/A,FALSE,"Лист4"}</definedName>
    <definedName name="ннн" hidden="1">{#N/A,#N/A,FALSE,"Лист4"}</definedName>
    <definedName name="ннннг" hidden="1">{#N/A,#N/A,FALSE,"Лист4"}</definedName>
    <definedName name="нннннннн" hidden="1">{#N/A,#N/A,FALSE,"Лист4"}</definedName>
    <definedName name="ннншенгке" hidden="1">{#N/A,#N/A,FALSE,"Лист4"}</definedName>
    <definedName name="нншекк" hidden="1">{#N/A,#N/A,FALSE,"Лист4"}</definedName>
    <definedName name="оггне" hidden="1">{#N/A,#N/A,FALSE,"Лист4"}</definedName>
    <definedName name="оллд" hidden="1">{#N/A,#N/A,FALSE,"Лист4"}</definedName>
    <definedName name="олол" hidden="1">{#N/A,#N/A,FALSE,"Лист4"}</definedName>
    <definedName name="оо" hidden="1">{#N/A,#N/A,FALSE,"Лист4"}</definedName>
    <definedName name="ооо" hidden="1">{#N/A,#N/A,FALSE,"Лист4"}</definedName>
    <definedName name="орнг" hidden="1">{#N/A,#N/A,FALSE,"Лист4"}</definedName>
    <definedName name="освіта" hidden="1">{#N/A,#N/A,FALSE,"Лист4"}</definedName>
    <definedName name="ох" hidden="1">{#N/A,#N/A,FALSE,"Лист4"}</definedName>
    <definedName name="охорона" hidden="1">{#N/A,#N/A,FALSE,"Лист4"}</definedName>
    <definedName name="плеккккг" hidden="1">{#N/A,#N/A,FALSE,"Лист4"}</definedName>
    <definedName name="пллеелш" hidden="1">{#N/A,#N/A,FALSE,"Лист4"}</definedName>
    <definedName name="попле" hidden="1">{#N/A,#N/A,FALSE,"Лист4"}</definedName>
    <definedName name="пот" hidden="1">{#N/A,#N/A,FALSE,"Лист4"}</definedName>
    <definedName name="пп" hidden="1">{#N/A,#N/A,FALSE,"Лист4"}</definedName>
    <definedName name="ппше" hidden="1">{#N/A,#N/A,FALSE,"Лист4"}</definedName>
    <definedName name="про" hidden="1">{#N/A,#N/A,FALSE,"Лист4"}</definedName>
    <definedName name="прое" hidden="1">{#N/A,#N/A,FALSE,"Лист4"}</definedName>
    <definedName name="прои" hidden="1">{#N/A,#N/A,FALSE,"Лист4"}</definedName>
    <definedName name="рор" hidden="1">{#N/A,#N/A,FALSE,"Лист4"}</definedName>
    <definedName name="роро" hidden="1">{#N/A,#N/A,FALSE,"Лист4"}</definedName>
    <definedName name="рррр" hidden="1">{#N/A,#N/A,FALSE,"Лист4"}</definedName>
    <definedName name="сми" hidden="1">{#N/A,#N/A,FALSE,"Лист4"}</definedName>
    <definedName name="сс" hidden="1">{#N/A,#N/A,FALSE,"Лист4"}</definedName>
    <definedName name="сум" hidden="1">{#N/A,#N/A,FALSE,"Лист4"}</definedName>
    <definedName name="Суми" hidden="1">{#N/A,#N/A,FALSE,"Лист4"}</definedName>
    <definedName name="счу" hidden="1">{#N/A,#N/A,FALSE,"Лист4"}</definedName>
    <definedName name="счя" hidden="1">{#N/A,#N/A,FALSE,"Лист4"}</definedName>
    <definedName name="тогн" hidden="1">{#N/A,#N/A,FALSE,"Лист4"}</definedName>
    <definedName name="трн" hidden="1">{#N/A,#N/A,FALSE,"Лист4"}</definedName>
    <definedName name="ттт" hidden="1">{#N/A,#N/A,FALSE,"Лист4"}</definedName>
    <definedName name="ть" hidden="1">{#N/A,#N/A,FALSE,"Лист4"}</definedName>
    <definedName name="уа" hidden="1">{#N/A,#N/A,FALSE,"Лист4"}</definedName>
    <definedName name="увке" hidden="1">{#N/A,#N/A,FALSE,"Лист4"}</definedName>
    <definedName name="уеунукнун" hidden="1">{#N/A,#N/A,FALSE,"Лист4"}</definedName>
    <definedName name="уке" hidden="1">{#N/A,#N/A,FALSE,"Лист4"}</definedName>
    <definedName name="укй" hidden="1">{#N/A,#N/A,FALSE,"Лист4"}</definedName>
    <definedName name="укунн" hidden="1">{#N/A,#N/A,FALSE,"Лист4"}</definedName>
    <definedName name="унунен" hidden="1">{#N/A,#N/A,FALSE,"Лист4"}</definedName>
    <definedName name="унунун" hidden="1">{#N/A,#N/A,FALSE,"Лист4"}</definedName>
    <definedName name="унуу" hidden="1">{#N/A,#N/A,FALSE,"Лист4"}</definedName>
    <definedName name="унуун" hidden="1">{#N/A,#N/A,FALSE,"Лист4"}</definedName>
    <definedName name="унууу" hidden="1">{#N/A,#N/A,FALSE,"Лист4"}</definedName>
    <definedName name="управ" hidden="1">{#N/A,#N/A,FALSE,"Лист4"}</definedName>
    <definedName name="управління" hidden="1">{#N/A,#N/A,FALSE,"Лист4"}</definedName>
    <definedName name="уукее" hidden="1">{#N/A,#N/A,FALSE,"Лист4"}</definedName>
    <definedName name="ууннну" hidden="1">{#N/A,#N/A,FALSE,"Лист4"}</definedName>
    <definedName name="ууну" hidden="1">{#N/A,#N/A,FALSE,"Лист4"}</definedName>
    <definedName name="уунунг" hidden="1">{#N/A,#N/A,FALSE,"Лист4"}</definedName>
    <definedName name="уунунууу" hidden="1">{#N/A,#N/A,FALSE,"Лист4"}</definedName>
    <definedName name="уунуурр" hidden="1">{#N/A,#N/A,FALSE,"Лист4"}</definedName>
    <definedName name="уунуууу" hidden="1">{#N/A,#N/A,FALSE,"Лист4"}</definedName>
    <definedName name="ууу" hidden="1">{#N/A,#N/A,FALSE,"Лист4"}</definedName>
    <definedName name="ууунну" hidden="1">{#N/A,#N/A,FALSE,"Лист4"}</definedName>
    <definedName name="ууунууууу" hidden="1">{#N/A,#N/A,FALSE,"Лист4"}</definedName>
    <definedName name="уууу" hidden="1">{#N/A,#N/A,FALSE,"Лист4"}</definedName>
    <definedName name="уууу32" hidden="1">{#N/A,#N/A,FALSE,"Лист4"}</definedName>
    <definedName name="уууун" hidden="1">{#N/A,#N/A,FALSE,"Лист4"}</definedName>
    <definedName name="фф" hidden="1">{#N/A,#N/A,FALSE,"Лист4"}</definedName>
    <definedName name="ффф" hidden="1">{#N/A,#N/A,FALSE,"Лист4"}</definedName>
    <definedName name="фффф" hidden="1">{#N/A,#N/A,FALSE,"Лист4"}</definedName>
    <definedName name="ффффф" hidden="1">{#N/A,#N/A,FALSE,"Лист4"}</definedName>
    <definedName name="хз" hidden="1">{#N/A,#N/A,FALSE,"Лист4"}</definedName>
    <definedName name="хїз" hidden="1">{#N/A,#N/A,FALSE,"Лист4"}</definedName>
    <definedName name="ххх" hidden="1">{#N/A,#N/A,FALSE,"Лист4"}</definedName>
    <definedName name="ц" hidden="1">{#N/A,#N/A,FALSE,"Лист4"}</definedName>
    <definedName name="цва" hidden="1">{#N/A,#N/A,FALSE,"Лист4"}</definedName>
    <definedName name="цекццецце" hidden="1">{#N/A,#N/A,FALSE,"Лист4"}</definedName>
    <definedName name="цеце" hidden="1">{#N/A,#N/A,FALSE,"Лист4"}</definedName>
    <definedName name="цецеце" hidden="1">{#N/A,#N/A,FALSE,"Лист4"}</definedName>
    <definedName name="цук" hidden="1">{#N/A,#N/A,FALSE,"Лист4"}</definedName>
    <definedName name="цуку" hidden="1">{#N/A,#N/A,FALSE,"Лист4"}</definedName>
    <definedName name="цууу" hidden="1">{#N/A,#N/A,FALSE,"Лист4"}</definedName>
    <definedName name="цц" hidden="1">{#N/A,#N/A,FALSE,"Лист4"}</definedName>
    <definedName name="ццвва" hidden="1">{#N/A,#N/A,FALSE,"Лист4"}</definedName>
    <definedName name="ццецц" hidden="1">{#N/A,#N/A,FALSE,"Лист4"}</definedName>
    <definedName name="ццеццке" hidden="1">{#N/A,#N/A,FALSE,"Лист4"}</definedName>
    <definedName name="ццеццкевап" hidden="1">{#N/A,#N/A,FALSE,"Лист4"}</definedName>
    <definedName name="ццке" hidden="1">{#N/A,#N/A,FALSE,"Лист4"}</definedName>
    <definedName name="ццук" hidden="1">{#N/A,#N/A,FALSE,"Лист4"}</definedName>
    <definedName name="цццецц" hidden="1">{#N/A,#N/A,FALSE,"Лист4"}</definedName>
    <definedName name="цццкеец" hidden="1">{#N/A,#N/A,FALSE,"Лист4"}</definedName>
    <definedName name="цццц" hidden="1">{#N/A,#N/A,FALSE,"Лист4"}</definedName>
    <definedName name="ццццкц" hidden="1">{#N/A,#N/A,FALSE,"Лист4"}</definedName>
    <definedName name="ццццц" hidden="1">{#N/A,#N/A,FALSE,"Лист4"}</definedName>
    <definedName name="цццццц" hidden="1">{#N/A,#N/A,FALSE,"Лист4"}</definedName>
    <definedName name="чву" hidden="1">{#N/A,#N/A,FALSE,"Лист4"}</definedName>
    <definedName name="чч" hidden="1">{#N/A,#N/A,FALSE,"Лист4"}</definedName>
    <definedName name="ччч" hidden="1">{#N/A,#N/A,FALSE,"Лист4"}</definedName>
    <definedName name="шш" hidden="1">{#N/A,#N/A,FALSE,"Лист4"}</definedName>
    <definedName name="шшшш" hidden="1">{#N/A,#N/A,FALSE,"Лист4"}</definedName>
    <definedName name="щщ" hidden="1">{#N/A,#N/A,FALSE,"Лист4"}</definedName>
    <definedName name="щщщ" hidden="1">{#N/A,#N/A,FALSE,"Лист4"}</definedName>
    <definedName name="щщщшг" hidden="1">{#N/A,#N/A,FALSE,"Лист4"}</definedName>
    <definedName name="юю" hidden="1">{#N/A,#N/A,FALSE,"Лист4"}</definedName>
    <definedName name="ююю" hidden="1">{#N/A,#N/A,FALSE,"Лист4"}</definedName>
    <definedName name="яяя" hidden="1">{#N/A,#N/A,FALSE,"Лист4"}</definedName>
    <definedName name="яяяя" hidden="1">{#N/A,#N/A,FALSE,"Лист4"}</definedName>
  </definedNames>
  <calcPr calcId="125725"/>
</workbook>
</file>

<file path=xl/calcChain.xml><?xml version="1.0" encoding="utf-8"?>
<calcChain xmlns="http://schemas.openxmlformats.org/spreadsheetml/2006/main">
  <c r="H11" i="2"/>
  <c r="F242" l="1"/>
  <c r="F244" s="1"/>
  <c r="E242"/>
  <c r="E244" s="1"/>
  <c r="D242"/>
  <c r="D244" s="1"/>
  <c r="G12" l="1"/>
  <c r="G13"/>
  <c r="G14"/>
  <c r="G15"/>
  <c r="G16"/>
  <c r="G17"/>
  <c r="G18"/>
  <c r="G19"/>
  <c r="G20"/>
  <c r="G21"/>
  <c r="G22"/>
  <c r="G23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8"/>
  <c r="G59"/>
  <c r="G60"/>
  <c r="G61"/>
  <c r="G62"/>
  <c r="G63"/>
  <c r="G64"/>
  <c r="G65"/>
  <c r="G67"/>
  <c r="G68"/>
  <c r="G69"/>
  <c r="G70"/>
  <c r="G71"/>
  <c r="G72"/>
  <c r="G73"/>
  <c r="G74"/>
  <c r="G75"/>
  <c r="G76"/>
  <c r="G77"/>
  <c r="G78"/>
  <c r="G79"/>
  <c r="G80"/>
  <c r="G81"/>
  <c r="G82"/>
  <c r="G83"/>
  <c r="G84"/>
  <c r="G85"/>
  <c r="G86"/>
  <c r="G87"/>
  <c r="G88"/>
  <c r="G89"/>
  <c r="G90"/>
  <c r="G91"/>
  <c r="G92"/>
  <c r="G93"/>
  <c r="G95"/>
  <c r="G96"/>
  <c r="G97"/>
  <c r="G98"/>
  <c r="G99"/>
  <c r="G100"/>
  <c r="G101"/>
  <c r="G102"/>
  <c r="G103"/>
  <c r="G105"/>
  <c r="G106"/>
  <c r="G107"/>
  <c r="G108"/>
  <c r="G109"/>
  <c r="G110"/>
  <c r="G111"/>
  <c r="G112"/>
  <c r="G113"/>
  <c r="G114"/>
  <c r="G115"/>
  <c r="G116"/>
  <c r="G117"/>
  <c r="G118"/>
  <c r="G119"/>
  <c r="G120"/>
  <c r="G121"/>
  <c r="G123"/>
  <c r="G124"/>
  <c r="G125"/>
  <c r="G127"/>
  <c r="G128"/>
  <c r="G129"/>
  <c r="G130"/>
  <c r="G131"/>
  <c r="G132"/>
  <c r="G133"/>
  <c r="G134"/>
  <c r="G135"/>
  <c r="G136"/>
  <c r="G137"/>
  <c r="G138"/>
  <c r="G139"/>
  <c r="G140"/>
  <c r="G141"/>
  <c r="G142"/>
  <c r="G143"/>
  <c r="G144"/>
  <c r="G145"/>
  <c r="G146"/>
  <c r="G147"/>
  <c r="G148"/>
  <c r="G149"/>
  <c r="G150"/>
  <c r="G152"/>
  <c r="G153"/>
  <c r="G154"/>
  <c r="G155"/>
  <c r="G156"/>
  <c r="G157"/>
  <c r="G158"/>
  <c r="G159"/>
  <c r="G160"/>
  <c r="G161"/>
  <c r="G162"/>
  <c r="G163"/>
  <c r="G164"/>
  <c r="G165"/>
  <c r="G169"/>
  <c r="G170"/>
  <c r="G171"/>
  <c r="G172"/>
  <c r="G173"/>
  <c r="G174"/>
  <c r="G175"/>
  <c r="G176"/>
  <c r="G178"/>
  <c r="G179"/>
  <c r="G180"/>
  <c r="G181"/>
  <c r="G182"/>
  <c r="G183"/>
  <c r="G185"/>
  <c r="G186"/>
  <c r="G187"/>
  <c r="G188"/>
  <c r="G189"/>
  <c r="G190"/>
  <c r="G191"/>
  <c r="G192"/>
  <c r="G193"/>
  <c r="G195"/>
  <c r="G196"/>
  <c r="G197"/>
  <c r="G198"/>
  <c r="G199"/>
  <c r="G200"/>
  <c r="G201"/>
  <c r="G202"/>
  <c r="G203"/>
  <c r="G204"/>
  <c r="G205"/>
  <c r="G206"/>
  <c r="G207"/>
  <c r="G208"/>
  <c r="G209"/>
  <c r="G210"/>
  <c r="G214"/>
  <c r="G215"/>
  <c r="G216"/>
  <c r="G217"/>
  <c r="G218"/>
  <c r="G219"/>
  <c r="G222"/>
  <c r="G223"/>
  <c r="G224"/>
  <c r="G225"/>
  <c r="G226"/>
  <c r="G227"/>
  <c r="G228"/>
  <c r="G229"/>
  <c r="G230"/>
  <c r="G231"/>
  <c r="G232"/>
  <c r="G233"/>
  <c r="G234"/>
  <c r="G235"/>
  <c r="G236"/>
  <c r="G237"/>
  <c r="G238"/>
  <c r="G239"/>
  <c r="G240"/>
  <c r="G241"/>
  <c r="G242"/>
  <c r="G11"/>
</calcChain>
</file>

<file path=xl/sharedStrings.xml><?xml version="1.0" encoding="utf-8"?>
<sst xmlns="http://schemas.openxmlformats.org/spreadsheetml/2006/main" count="478" uniqueCount="154">
  <si>
    <t>Код</t>
  </si>
  <si>
    <t>Показник</t>
  </si>
  <si>
    <t>План на рік з урахуванням змін</t>
  </si>
  <si>
    <t>План на вказаний період з урахуванням змін</t>
  </si>
  <si>
    <t>Касові видатки за вказаний період</t>
  </si>
  <si>
    <t>% виконання на вказаний період (гр8/гр5*100)</t>
  </si>
  <si>
    <t>0100</t>
  </si>
  <si>
    <t>Державне управління</t>
  </si>
  <si>
    <t>02</t>
  </si>
  <si>
    <t>Виконавчий комітет П'ятихатської міської ради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</si>
  <si>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</si>
  <si>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</si>
  <si>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2111</t>
  </si>
  <si>
    <t>Заробітна плата</t>
  </si>
  <si>
    <t>2120</t>
  </si>
  <si>
    <t>Нарахування на оплату праці</t>
  </si>
  <si>
    <t>2210</t>
  </si>
  <si>
    <t>Предмети, матеріали, обладнання та інвентар</t>
  </si>
  <si>
    <t>2240</t>
  </si>
  <si>
    <t>Оплата послуг (крім комунальних)</t>
  </si>
  <si>
    <t>2250</t>
  </si>
  <si>
    <t>Видатки на відрядження</t>
  </si>
  <si>
    <t>2271</t>
  </si>
  <si>
    <t>Оплата теплопостачання</t>
  </si>
  <si>
    <t>2272</t>
  </si>
  <si>
    <t>Оплата водопостачання та водовідведення</t>
  </si>
  <si>
    <t>2273</t>
  </si>
  <si>
    <t>Оплата електроенергії</t>
  </si>
  <si>
    <t>2274</t>
  </si>
  <si>
    <t>Оплата природного газу</t>
  </si>
  <si>
    <t>2275</t>
  </si>
  <si>
    <t>Оплата інших енергоносіїв та інших комунальних послуг</t>
  </si>
  <si>
    <t>2282</t>
  </si>
  <si>
    <t>Окремі заходи по реалізації державних (регіональних) програм, не віднесені до заходів розвитку</t>
  </si>
  <si>
    <t>2800</t>
  </si>
  <si>
    <t>Інші поточні видатки</t>
  </si>
  <si>
    <t>0180</t>
  </si>
  <si>
    <t>Інша діяльність у сфері державного управління</t>
  </si>
  <si>
    <t>2610</t>
  </si>
  <si>
    <t>Субсидії та поточні трансферти підприємствам (установам, організаціям)</t>
  </si>
  <si>
    <t>06</t>
  </si>
  <si>
    <t>Управління ОКТМС ПМР</t>
  </si>
  <si>
    <t>0160</t>
  </si>
  <si>
    <t>Керівництво і управління у відповідній сфері у містах (місті Києві), селищах, селах, територіальних громадах</t>
  </si>
  <si>
    <t>37</t>
  </si>
  <si>
    <t>Фінуправління П'ятихатської МР</t>
  </si>
  <si>
    <t>1000</t>
  </si>
  <si>
    <t>Освіта</t>
  </si>
  <si>
    <t>1010</t>
  </si>
  <si>
    <t>Надання дошкільної освіти</t>
  </si>
  <si>
    <t>2230</t>
  </si>
  <si>
    <t>Продукти харчування</t>
  </si>
  <si>
    <t>1021</t>
  </si>
  <si>
    <t>Надання загальної середньої освіти закладами загальної середньої освіти за рахунок коштів місцевого бюджету</t>
  </si>
  <si>
    <t>1031</t>
  </si>
  <si>
    <t>Надання загальної середньої освіти закладами загальної середньої освіти за рахунок освітньої субвенції</t>
  </si>
  <si>
    <t>1070</t>
  </si>
  <si>
    <t>Надання позашкільної освіти закладами позашкільної освіти, заходи із позашкільної роботи з дітьми</t>
  </si>
  <si>
    <t>1080</t>
  </si>
  <si>
    <t>Надання спеціалізованої освіти мистецькими школами</t>
  </si>
  <si>
    <t>1141</t>
  </si>
  <si>
    <t>Забезпечення діяльності інших закладів у сфері освіти</t>
  </si>
  <si>
    <t>1142</t>
  </si>
  <si>
    <t>Інші програми та заходи у сфері освіти</t>
  </si>
  <si>
    <t>2730</t>
  </si>
  <si>
    <t>Інші виплати населенню</t>
  </si>
  <si>
    <t>1151</t>
  </si>
  <si>
    <t>Забезпечення діяльності інклюзивно-ресурсних центрів за рахунок коштів місцевого бюджету</t>
  </si>
  <si>
    <t>1152</t>
  </si>
  <si>
    <t>Забезпечення діяльності інклюзивно-ресурсних центрів за рахунок освітньої субвенції</t>
  </si>
  <si>
    <t>1160</t>
  </si>
  <si>
    <t>Забезпечення діяльності центрів професійного розвитку педагогічних працівників</t>
  </si>
  <si>
    <t>1200</t>
  </si>
  <si>
    <t>Надання освіти за рахунок субвенції з державного бюджету місцевим бюджетам на надання державної підтримки особам з особливими освітніми потребами</t>
  </si>
  <si>
    <t>2000</t>
  </si>
  <si>
    <t>Охорона здоров`я</t>
  </si>
  <si>
    <t>2010</t>
  </si>
  <si>
    <t>Багатопрофільна стаціонарна медична допомога населенню</t>
  </si>
  <si>
    <t>Первинна медична допомога населенню, що надається центрами первинної медичної (медико-санітарної) допомоги</t>
  </si>
  <si>
    <t>3000</t>
  </si>
  <si>
    <t>Соціальний захист та соціальне забезпечення</t>
  </si>
  <si>
    <t>3032</t>
  </si>
  <si>
    <t>Надання пільг окремим категоріям громадян з оплати послуг зв`язку</t>
  </si>
  <si>
    <t>3035</t>
  </si>
  <si>
    <t>Компенсаційні виплати за пільговий проїзд окремих категорій громадян на залізничному транспорті</t>
  </si>
  <si>
    <t>3050</t>
  </si>
  <si>
    <t>Пільгове медичне обслуговування осіб, які постраждали внаслідок Чорнобильської катастрофи</t>
  </si>
  <si>
    <t>3140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</si>
  <si>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</si>
  <si>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3160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</si>
  <si>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</si>
  <si>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3210</t>
  </si>
  <si>
    <t>Організація та проведення громадських робіт</t>
  </si>
  <si>
    <t>3241</t>
  </si>
  <si>
    <t>Забезпечення діяльності інших закладів у сфері соціального захисту і соціального забезпечення</t>
  </si>
  <si>
    <t>3242</t>
  </si>
  <si>
    <t>Інші заходи у сфері соціального захисту і соціального забезпечення</t>
  </si>
  <si>
    <t>3131</t>
  </si>
  <si>
    <t>Здійснення заходів та реалізація проектів на виконання Державної цільової соціальної програми `Молодь України`</t>
  </si>
  <si>
    <t>4000</t>
  </si>
  <si>
    <t>Культура i мистецтво</t>
  </si>
  <si>
    <t>4030</t>
  </si>
  <si>
    <t>Забезпечення діяльності бібліотек</t>
  </si>
  <si>
    <t>4040</t>
  </si>
  <si>
    <t>Забезпечення діяльності музеїв i виставок</t>
  </si>
  <si>
    <t>4060</t>
  </si>
  <si>
    <t>Забезпечення діяльності палаців i будинків культури, клубів, центрів дозвілля та iнших клубних закладів</t>
  </si>
  <si>
    <t>4082</t>
  </si>
  <si>
    <t>Інші заходи в галузі культури і мистецтва</t>
  </si>
  <si>
    <t>5000</t>
  </si>
  <si>
    <t>Фiзична культура i спорт</t>
  </si>
  <si>
    <t>5031</t>
  </si>
  <si>
    <t>Утримання та навчально-тренувальна робота комунальних дитячо-юнацьких спортивних шкіл</t>
  </si>
  <si>
    <t>5061</t>
  </si>
  <si>
    <t>Забезпечення діяльності місцевих центрів фізичного здоров`я населення `Спорт для всіх` та проведення фізкультурно-масових заходів серед населення регіону</t>
  </si>
  <si>
    <t>6000</t>
  </si>
  <si>
    <t>Житлово-комунальне господарство</t>
  </si>
  <si>
    <t>6030</t>
  </si>
  <si>
    <t>Організація благоустрою населених пунктів</t>
  </si>
  <si>
    <t>7000</t>
  </si>
  <si>
    <t>Економічна діяльність</t>
  </si>
  <si>
    <t>7130</t>
  </si>
  <si>
    <t>Здійснення заходів із землеустрою</t>
  </si>
  <si>
    <t>7680</t>
  </si>
  <si>
    <t>Членські внески до асоціацій органів місцевого самоврядування</t>
  </si>
  <si>
    <t>7693</t>
  </si>
  <si>
    <t>Інші заходи, пов`язані з економічною діяльністю</t>
  </si>
  <si>
    <t>8000</t>
  </si>
  <si>
    <t>Інша діяльність</t>
  </si>
  <si>
    <t>8110</t>
  </si>
  <si>
    <t>Заходи із запобігання та ліквідації надзвичайних ситуацій та наслідків стихійного лиха</t>
  </si>
  <si>
    <t>8410</t>
  </si>
  <si>
    <t>Фінансова підтримка засобів масової інформації</t>
  </si>
  <si>
    <t>8710</t>
  </si>
  <si>
    <t>Резервний фонд місцевого бюджету</t>
  </si>
  <si>
    <t>9000</t>
  </si>
  <si>
    <t>Нерозподілені видатки</t>
  </si>
  <si>
    <t>Міжбюджетні трансферти</t>
  </si>
  <si>
    <t>9770</t>
  </si>
  <si>
    <t>Інші субвенції з місцевого бюджету</t>
  </si>
  <si>
    <t>2620</t>
  </si>
  <si>
    <t>Поточні трансферти органам державного управління інших рівнів</t>
  </si>
  <si>
    <t>9800</t>
  </si>
  <si>
    <t>Субвенція з місцевого бюджету державному бюджету на виконання програм соціально-економічного розвитку регіонів</t>
  </si>
  <si>
    <t xml:space="preserve"> </t>
  </si>
  <si>
    <t xml:space="preserve">Усього </t>
  </si>
  <si>
    <t>Додаток 3</t>
  </si>
  <si>
    <t>до рішення міської ради</t>
  </si>
  <si>
    <t>(за видатками загального фонду)</t>
  </si>
  <si>
    <t>тис.грн</t>
  </si>
  <si>
    <t>Секретар міської ради</t>
  </si>
  <si>
    <t>Олена ІВАШИНА</t>
  </si>
  <si>
    <t>Звіт про виконання бюджету П'ятихатської міської територіальної громади                                                                  за І квартал 2023 року</t>
  </si>
  <si>
    <t>27 квітня 2023 року № 1317-29/VIII</t>
  </si>
</sst>
</file>

<file path=xl/styles.xml><?xml version="1.0" encoding="utf-8"?>
<styleSheet xmlns="http://schemas.openxmlformats.org/spreadsheetml/2006/main">
  <numFmts count="1">
    <numFmt numFmtId="164" formatCode="0.0"/>
  </numFmts>
  <fonts count="30">
    <font>
      <sz val="10"/>
      <color theme="1"/>
      <name val="Calibri"/>
      <family val="2"/>
      <charset val="204"/>
      <scheme val="minor"/>
    </font>
    <font>
      <sz val="10"/>
      <name val="Arial"/>
      <charset val="204"/>
    </font>
    <font>
      <b/>
      <sz val="10"/>
      <name val="Arial"/>
      <family val="2"/>
    </font>
    <font>
      <b/>
      <sz val="10"/>
      <name val="Times New Roman"/>
      <family val="1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Arial"/>
      <family val="2"/>
      <charset val="204"/>
    </font>
    <font>
      <sz val="11"/>
      <color indexed="62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0"/>
      <name val="Arial"/>
    </font>
    <font>
      <sz val="10"/>
      <name val="Arial Cyr"/>
      <charset val="204"/>
    </font>
    <font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63"/>
      <name val="Calibri"/>
      <family val="2"/>
      <charset val="204"/>
    </font>
    <font>
      <sz val="11"/>
      <color indexed="60"/>
      <name val="Calibri"/>
      <family val="2"/>
      <charset val="204"/>
    </font>
    <font>
      <sz val="10"/>
      <name val="Helv"/>
      <charset val="204"/>
    </font>
    <font>
      <sz val="11"/>
      <color indexed="10"/>
      <name val="Calibri"/>
      <family val="2"/>
      <charset val="204"/>
    </font>
    <font>
      <i/>
      <sz val="11"/>
      <color indexed="23"/>
      <name val="Calibri"/>
      <family val="2"/>
      <charset val="204"/>
    </font>
    <font>
      <b/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theme="0"/>
      <name val="Arial"/>
      <family val="2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43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68">
    <xf numFmtId="0" fontId="0" fillId="0" borderId="0"/>
    <xf numFmtId="0" fontId="1" fillId="0" borderId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9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9" borderId="0" applyNumberFormat="0" applyBorder="0" applyAlignment="0" applyProtection="0"/>
    <xf numFmtId="0" fontId="4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3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6" fillId="0" borderId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20" borderId="0" applyNumberFormat="0" applyBorder="0" applyAlignment="0" applyProtection="0"/>
    <xf numFmtId="0" fontId="7" fillId="8" borderId="2" applyNumberFormat="0" applyAlignment="0" applyProtection="0"/>
    <xf numFmtId="0" fontId="8" fillId="5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0" borderId="0"/>
    <xf numFmtId="0" fontId="13" fillId="0" borderId="0"/>
    <xf numFmtId="0" fontId="14" fillId="0" borderId="6" applyNumberFormat="0" applyFill="0" applyAlignment="0" applyProtection="0"/>
    <xf numFmtId="0" fontId="15" fillId="21" borderId="7" applyNumberFormat="0" applyAlignment="0" applyProtection="0"/>
    <xf numFmtId="0" fontId="16" fillId="0" borderId="0" applyNumberFormat="0" applyFill="0" applyBorder="0" applyAlignment="0" applyProtection="0"/>
    <xf numFmtId="0" fontId="17" fillId="22" borderId="2" applyNumberFormat="0" applyAlignment="0" applyProtection="0"/>
    <xf numFmtId="0" fontId="18" fillId="0" borderId="8" applyNumberFormat="0" applyFill="0" applyAlignment="0" applyProtection="0"/>
    <xf numFmtId="0" fontId="19" fillId="4" borderId="0" applyNumberFormat="0" applyBorder="0" applyAlignment="0" applyProtection="0"/>
    <xf numFmtId="0" fontId="4" fillId="23" borderId="9" applyNumberFormat="0" applyFont="0" applyAlignment="0" applyProtection="0"/>
    <xf numFmtId="0" fontId="1" fillId="23" borderId="9" applyNumberFormat="0" applyFont="0" applyAlignment="0" applyProtection="0"/>
    <xf numFmtId="0" fontId="20" fillId="22" borderId="10" applyNumberFormat="0" applyAlignment="0" applyProtection="0"/>
    <xf numFmtId="0" fontId="21" fillId="24" borderId="0" applyNumberFormat="0" applyBorder="0" applyAlignment="0" applyProtection="0"/>
    <xf numFmtId="0" fontId="22" fillId="0" borderId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/>
    <xf numFmtId="0" fontId="13" fillId="0" borderId="0"/>
  </cellStyleXfs>
  <cellXfs count="32">
    <xf numFmtId="0" fontId="0" fillId="0" borderId="0" xfId="0"/>
    <xf numFmtId="0" fontId="1" fillId="0" borderId="0" xfId="1"/>
    <xf numFmtId="0" fontId="2" fillId="0" borderId="1" xfId="1" applyFont="1" applyBorder="1" applyAlignment="1">
      <alignment horizontal="center" vertical="center" wrapText="1"/>
    </xf>
    <xf numFmtId="0" fontId="2" fillId="0" borderId="0" xfId="1" applyFont="1" applyAlignment="1">
      <alignment horizontal="center"/>
    </xf>
    <xf numFmtId="0" fontId="3" fillId="0" borderId="1" xfId="1" applyFont="1" applyBorder="1" applyAlignment="1">
      <alignment horizontal="center" vertical="center" wrapText="1"/>
    </xf>
    <xf numFmtId="4" fontId="1" fillId="0" borderId="0" xfId="1" applyNumberFormat="1" applyAlignment="1">
      <alignment vertical="center"/>
    </xf>
    <xf numFmtId="0" fontId="1" fillId="0" borderId="0" xfId="1" applyAlignment="1">
      <alignment wrapText="1"/>
    </xf>
    <xf numFmtId="0" fontId="1" fillId="0" borderId="0" xfId="1" applyAlignment="1">
      <alignment vertical="center" wrapText="1"/>
    </xf>
    <xf numFmtId="0" fontId="1" fillId="0" borderId="0" xfId="1" applyAlignment="1">
      <alignment horizontal="center"/>
    </xf>
    <xf numFmtId="0" fontId="1" fillId="0" borderId="0" xfId="1" applyAlignment="1">
      <alignment horizontal="center" vertical="center"/>
    </xf>
    <xf numFmtId="0" fontId="2" fillId="0" borderId="1" xfId="1" applyFont="1" applyBorder="1" applyAlignment="1">
      <alignment horizontal="center"/>
    </xf>
    <xf numFmtId="0" fontId="1" fillId="0" borderId="1" xfId="1" applyBorder="1"/>
    <xf numFmtId="0" fontId="1" fillId="0" borderId="1" xfId="1" applyBorder="1" applyAlignment="1">
      <alignment vertical="center"/>
    </xf>
    <xf numFmtId="0" fontId="1" fillId="0" borderId="1" xfId="1" applyBorder="1" applyAlignment="1">
      <alignment horizontal="center" vertical="center"/>
    </xf>
    <xf numFmtId="0" fontId="1" fillId="0" borderId="1" xfId="1" applyBorder="1" applyAlignment="1">
      <alignment vertical="center" wrapText="1"/>
    </xf>
    <xf numFmtId="0" fontId="26" fillId="0" borderId="0" xfId="66" applyFont="1" applyAlignment="1">
      <alignment horizontal="center"/>
    </xf>
    <xf numFmtId="0" fontId="26" fillId="0" borderId="0" xfId="66" applyFont="1" applyAlignment="1">
      <alignment wrapText="1"/>
    </xf>
    <xf numFmtId="0" fontId="26" fillId="0" borderId="0" xfId="66" applyFont="1"/>
    <xf numFmtId="0" fontId="26" fillId="0" borderId="0" xfId="67" applyFont="1"/>
    <xf numFmtId="0" fontId="13" fillId="0" borderId="0" xfId="67"/>
    <xf numFmtId="0" fontId="6" fillId="0" borderId="0" xfId="1" applyFont="1"/>
    <xf numFmtId="0" fontId="6" fillId="0" borderId="0" xfId="1" applyFont="1" applyAlignment="1">
      <alignment horizontal="right"/>
    </xf>
    <xf numFmtId="0" fontId="27" fillId="0" borderId="0" xfId="66" applyFont="1" applyAlignment="1">
      <alignment wrapText="1"/>
    </xf>
    <xf numFmtId="0" fontId="28" fillId="0" borderId="0" xfId="66" applyFont="1" applyAlignment="1"/>
    <xf numFmtId="164" fontId="1" fillId="0" borderId="1" xfId="1" applyNumberFormat="1" applyBorder="1" applyAlignment="1">
      <alignment vertical="center"/>
    </xf>
    <xf numFmtId="164" fontId="25" fillId="2" borderId="1" xfId="1" applyNumberFormat="1" applyFont="1" applyFill="1" applyBorder="1" applyAlignment="1">
      <alignment vertical="center"/>
    </xf>
    <xf numFmtId="164" fontId="29" fillId="0" borderId="0" xfId="1" applyNumberFormat="1" applyFont="1"/>
    <xf numFmtId="164" fontId="29" fillId="0" borderId="0" xfId="1" applyNumberFormat="1" applyFont="1" applyAlignment="1">
      <alignment vertical="center"/>
    </xf>
    <xf numFmtId="0" fontId="26" fillId="0" borderId="0" xfId="0" applyFont="1" applyFill="1" applyAlignment="1"/>
    <xf numFmtId="4" fontId="29" fillId="0" borderId="0" xfId="1" applyNumberFormat="1" applyFont="1" applyAlignment="1">
      <alignment vertical="center"/>
    </xf>
    <xf numFmtId="0" fontId="27" fillId="0" borderId="0" xfId="66" applyFont="1" applyAlignment="1">
      <alignment horizontal="center" wrapText="1"/>
    </xf>
    <xf numFmtId="0" fontId="28" fillId="0" borderId="0" xfId="66" applyFont="1" applyAlignment="1">
      <alignment horizontal="center"/>
    </xf>
  </cellXfs>
  <cellStyles count="68">
    <cellStyle name="20% — акцент1" xfId="2"/>
    <cellStyle name="20% — акцент2" xfId="3"/>
    <cellStyle name="20% — акцент3" xfId="4"/>
    <cellStyle name="20% — акцент4" xfId="5"/>
    <cellStyle name="20% — акцент5" xfId="6"/>
    <cellStyle name="20% — акцент6" xfId="7"/>
    <cellStyle name="20% – Акцентування1" xfId="8"/>
    <cellStyle name="20% – Акцентування2" xfId="9"/>
    <cellStyle name="20% – Акцентування3" xfId="10"/>
    <cellStyle name="20% – Акцентування4" xfId="11"/>
    <cellStyle name="20% – Акцентування5" xfId="12"/>
    <cellStyle name="20% – Акцентування6" xfId="13"/>
    <cellStyle name="40% — акцент1" xfId="14"/>
    <cellStyle name="40% — акцент2" xfId="15"/>
    <cellStyle name="40% — акцент3" xfId="16"/>
    <cellStyle name="40% — акцент4" xfId="17"/>
    <cellStyle name="40% — акцент5" xfId="18"/>
    <cellStyle name="40% — акцент6" xfId="19"/>
    <cellStyle name="40% – Акцентування1" xfId="20"/>
    <cellStyle name="40% – Акцентування2" xfId="21"/>
    <cellStyle name="40% – Акцентування3" xfId="22"/>
    <cellStyle name="40% – Акцентування4" xfId="23"/>
    <cellStyle name="40% – Акцентування5" xfId="24"/>
    <cellStyle name="40% – Акцентування6" xfId="25"/>
    <cellStyle name="60% — акцент1" xfId="26"/>
    <cellStyle name="60% — акцент2" xfId="27"/>
    <cellStyle name="60% — акцент3" xfId="28"/>
    <cellStyle name="60% — акцент4" xfId="29"/>
    <cellStyle name="60% — акцент5" xfId="30"/>
    <cellStyle name="60% — акцент6" xfId="31"/>
    <cellStyle name="60% – Акцентування1" xfId="32"/>
    <cellStyle name="60% – Акцентування2" xfId="33"/>
    <cellStyle name="60% – Акцентування3" xfId="34"/>
    <cellStyle name="60% – Акцентування4" xfId="35"/>
    <cellStyle name="60% – Акцентування5" xfId="36"/>
    <cellStyle name="60% – Акцентування6" xfId="37"/>
    <cellStyle name="Normal_Доходи" xfId="38"/>
    <cellStyle name="Акцентування1" xfId="39"/>
    <cellStyle name="Акцентування2" xfId="40"/>
    <cellStyle name="Акцентування3" xfId="41"/>
    <cellStyle name="Акцентування4" xfId="42"/>
    <cellStyle name="Акцентування5" xfId="43"/>
    <cellStyle name="Акцентування6" xfId="44"/>
    <cellStyle name="Ввід" xfId="45"/>
    <cellStyle name="Добре" xfId="46"/>
    <cellStyle name="Заголовок 1 2" xfId="47"/>
    <cellStyle name="Заголовок 2 2" xfId="48"/>
    <cellStyle name="Заголовок 3 2" xfId="49"/>
    <cellStyle name="Заголовок 4 2" xfId="50"/>
    <cellStyle name="Звичайний 2" xfId="51"/>
    <cellStyle name="Звичайний 3" xfId="52"/>
    <cellStyle name="Зв'язана клітинка" xfId="53"/>
    <cellStyle name="Контрольна клітинка" xfId="54"/>
    <cellStyle name="Назва" xfId="55"/>
    <cellStyle name="Обчислення" xfId="56"/>
    <cellStyle name="Обычный" xfId="0" builtinId="0"/>
    <cellStyle name="Обычный 2" xfId="1"/>
    <cellStyle name="Обычный 3" xfId="67"/>
    <cellStyle name="Обычный_shabl_dod" xfId="66"/>
    <cellStyle name="Підсумок" xfId="57"/>
    <cellStyle name="Поганий" xfId="58"/>
    <cellStyle name="Примечание 2" xfId="59"/>
    <cellStyle name="Примітка" xfId="60"/>
    <cellStyle name="Результат" xfId="61"/>
    <cellStyle name="Середній" xfId="62"/>
    <cellStyle name="Стиль 1" xfId="63"/>
    <cellStyle name="Текст попередження" xfId="64"/>
    <cellStyle name="Текст пояснення" xfId="65"/>
  </cellStyles>
  <dxfs count="22"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252"/>
  <sheetViews>
    <sheetView tabSelected="1" topLeftCell="B1" zoomScale="150" zoomScaleNormal="150" workbookViewId="0">
      <pane xSplit="2" ySplit="10" topLeftCell="D11" activePane="bottomRight" state="frozen"/>
      <selection activeCell="B1" sqref="B1"/>
      <selection pane="topRight" activeCell="D1" sqref="D1"/>
      <selection pane="bottomLeft" activeCell="B11" sqref="B11"/>
      <selection pane="bottomRight" activeCell="B6" sqref="B6:G6"/>
    </sheetView>
  </sheetViews>
  <sheetFormatPr defaultRowHeight="12.75"/>
  <cols>
    <col min="1" max="1" width="0" style="1" hidden="1" customWidth="1"/>
    <col min="2" max="2" width="12.7109375" style="8" customWidth="1"/>
    <col min="3" max="3" width="50.7109375" style="6" customWidth="1"/>
    <col min="4" max="7" width="15.7109375" style="1" customWidth="1"/>
    <col min="8" max="8" width="9.42578125" style="1" bestFit="1" customWidth="1"/>
    <col min="9" max="247" width="9.140625" style="1"/>
    <col min="248" max="248" width="12.7109375" style="1" customWidth="1"/>
    <col min="249" max="249" width="50.7109375" style="1" customWidth="1"/>
    <col min="250" max="263" width="15.7109375" style="1" customWidth="1"/>
    <col min="264" max="503" width="9.140625" style="1"/>
    <col min="504" max="504" width="12.7109375" style="1" customWidth="1"/>
    <col min="505" max="505" width="50.7109375" style="1" customWidth="1"/>
    <col min="506" max="519" width="15.7109375" style="1" customWidth="1"/>
    <col min="520" max="759" width="9.140625" style="1"/>
    <col min="760" max="760" width="12.7109375" style="1" customWidth="1"/>
    <col min="761" max="761" width="50.7109375" style="1" customWidth="1"/>
    <col min="762" max="775" width="15.7109375" style="1" customWidth="1"/>
    <col min="776" max="1015" width="9.140625" style="1"/>
    <col min="1016" max="1016" width="12.7109375" style="1" customWidth="1"/>
    <col min="1017" max="1017" width="50.7109375" style="1" customWidth="1"/>
    <col min="1018" max="1031" width="15.7109375" style="1" customWidth="1"/>
    <col min="1032" max="1271" width="9.140625" style="1"/>
    <col min="1272" max="1272" width="12.7109375" style="1" customWidth="1"/>
    <col min="1273" max="1273" width="50.7109375" style="1" customWidth="1"/>
    <col min="1274" max="1287" width="15.7109375" style="1" customWidth="1"/>
    <col min="1288" max="1527" width="9.140625" style="1"/>
    <col min="1528" max="1528" width="12.7109375" style="1" customWidth="1"/>
    <col min="1529" max="1529" width="50.7109375" style="1" customWidth="1"/>
    <col min="1530" max="1543" width="15.7109375" style="1" customWidth="1"/>
    <col min="1544" max="1783" width="9.140625" style="1"/>
    <col min="1784" max="1784" width="12.7109375" style="1" customWidth="1"/>
    <col min="1785" max="1785" width="50.7109375" style="1" customWidth="1"/>
    <col min="1786" max="1799" width="15.7109375" style="1" customWidth="1"/>
    <col min="1800" max="2039" width="9.140625" style="1"/>
    <col min="2040" max="2040" width="12.7109375" style="1" customWidth="1"/>
    <col min="2041" max="2041" width="50.7109375" style="1" customWidth="1"/>
    <col min="2042" max="2055" width="15.7109375" style="1" customWidth="1"/>
    <col min="2056" max="2295" width="9.140625" style="1"/>
    <col min="2296" max="2296" width="12.7109375" style="1" customWidth="1"/>
    <col min="2297" max="2297" width="50.7109375" style="1" customWidth="1"/>
    <col min="2298" max="2311" width="15.7109375" style="1" customWidth="1"/>
    <col min="2312" max="2551" width="9.140625" style="1"/>
    <col min="2552" max="2552" width="12.7109375" style="1" customWidth="1"/>
    <col min="2553" max="2553" width="50.7109375" style="1" customWidth="1"/>
    <col min="2554" max="2567" width="15.7109375" style="1" customWidth="1"/>
    <col min="2568" max="2807" width="9.140625" style="1"/>
    <col min="2808" max="2808" width="12.7109375" style="1" customWidth="1"/>
    <col min="2809" max="2809" width="50.7109375" style="1" customWidth="1"/>
    <col min="2810" max="2823" width="15.7109375" style="1" customWidth="1"/>
    <col min="2824" max="3063" width="9.140625" style="1"/>
    <col min="3064" max="3064" width="12.7109375" style="1" customWidth="1"/>
    <col min="3065" max="3065" width="50.7109375" style="1" customWidth="1"/>
    <col min="3066" max="3079" width="15.7109375" style="1" customWidth="1"/>
    <col min="3080" max="3319" width="9.140625" style="1"/>
    <col min="3320" max="3320" width="12.7109375" style="1" customWidth="1"/>
    <col min="3321" max="3321" width="50.7109375" style="1" customWidth="1"/>
    <col min="3322" max="3335" width="15.7109375" style="1" customWidth="1"/>
    <col min="3336" max="3575" width="9.140625" style="1"/>
    <col min="3576" max="3576" width="12.7109375" style="1" customWidth="1"/>
    <col min="3577" max="3577" width="50.7109375" style="1" customWidth="1"/>
    <col min="3578" max="3591" width="15.7109375" style="1" customWidth="1"/>
    <col min="3592" max="3831" width="9.140625" style="1"/>
    <col min="3832" max="3832" width="12.7109375" style="1" customWidth="1"/>
    <col min="3833" max="3833" width="50.7109375" style="1" customWidth="1"/>
    <col min="3834" max="3847" width="15.7109375" style="1" customWidth="1"/>
    <col min="3848" max="4087" width="9.140625" style="1"/>
    <col min="4088" max="4088" width="12.7109375" style="1" customWidth="1"/>
    <col min="4089" max="4089" width="50.7109375" style="1" customWidth="1"/>
    <col min="4090" max="4103" width="15.7109375" style="1" customWidth="1"/>
    <col min="4104" max="4343" width="9.140625" style="1"/>
    <col min="4344" max="4344" width="12.7109375" style="1" customWidth="1"/>
    <col min="4345" max="4345" width="50.7109375" style="1" customWidth="1"/>
    <col min="4346" max="4359" width="15.7109375" style="1" customWidth="1"/>
    <col min="4360" max="4599" width="9.140625" style="1"/>
    <col min="4600" max="4600" width="12.7109375" style="1" customWidth="1"/>
    <col min="4601" max="4601" width="50.7109375" style="1" customWidth="1"/>
    <col min="4602" max="4615" width="15.7109375" style="1" customWidth="1"/>
    <col min="4616" max="4855" width="9.140625" style="1"/>
    <col min="4856" max="4856" width="12.7109375" style="1" customWidth="1"/>
    <col min="4857" max="4857" width="50.7109375" style="1" customWidth="1"/>
    <col min="4858" max="4871" width="15.7109375" style="1" customWidth="1"/>
    <col min="4872" max="5111" width="9.140625" style="1"/>
    <col min="5112" max="5112" width="12.7109375" style="1" customWidth="1"/>
    <col min="5113" max="5113" width="50.7109375" style="1" customWidth="1"/>
    <col min="5114" max="5127" width="15.7109375" style="1" customWidth="1"/>
    <col min="5128" max="5367" width="9.140625" style="1"/>
    <col min="5368" max="5368" width="12.7109375" style="1" customWidth="1"/>
    <col min="5369" max="5369" width="50.7109375" style="1" customWidth="1"/>
    <col min="5370" max="5383" width="15.7109375" style="1" customWidth="1"/>
    <col min="5384" max="5623" width="9.140625" style="1"/>
    <col min="5624" max="5624" width="12.7109375" style="1" customWidth="1"/>
    <col min="5625" max="5625" width="50.7109375" style="1" customWidth="1"/>
    <col min="5626" max="5639" width="15.7109375" style="1" customWidth="1"/>
    <col min="5640" max="5879" width="9.140625" style="1"/>
    <col min="5880" max="5880" width="12.7109375" style="1" customWidth="1"/>
    <col min="5881" max="5881" width="50.7109375" style="1" customWidth="1"/>
    <col min="5882" max="5895" width="15.7109375" style="1" customWidth="1"/>
    <col min="5896" max="6135" width="9.140625" style="1"/>
    <col min="6136" max="6136" width="12.7109375" style="1" customWidth="1"/>
    <col min="6137" max="6137" width="50.7109375" style="1" customWidth="1"/>
    <col min="6138" max="6151" width="15.7109375" style="1" customWidth="1"/>
    <col min="6152" max="6391" width="9.140625" style="1"/>
    <col min="6392" max="6392" width="12.7109375" style="1" customWidth="1"/>
    <col min="6393" max="6393" width="50.7109375" style="1" customWidth="1"/>
    <col min="6394" max="6407" width="15.7109375" style="1" customWidth="1"/>
    <col min="6408" max="6647" width="9.140625" style="1"/>
    <col min="6648" max="6648" width="12.7109375" style="1" customWidth="1"/>
    <col min="6649" max="6649" width="50.7109375" style="1" customWidth="1"/>
    <col min="6650" max="6663" width="15.7109375" style="1" customWidth="1"/>
    <col min="6664" max="6903" width="9.140625" style="1"/>
    <col min="6904" max="6904" width="12.7109375" style="1" customWidth="1"/>
    <col min="6905" max="6905" width="50.7109375" style="1" customWidth="1"/>
    <col min="6906" max="6919" width="15.7109375" style="1" customWidth="1"/>
    <col min="6920" max="7159" width="9.140625" style="1"/>
    <col min="7160" max="7160" width="12.7109375" style="1" customWidth="1"/>
    <col min="7161" max="7161" width="50.7109375" style="1" customWidth="1"/>
    <col min="7162" max="7175" width="15.7109375" style="1" customWidth="1"/>
    <col min="7176" max="7415" width="9.140625" style="1"/>
    <col min="7416" max="7416" width="12.7109375" style="1" customWidth="1"/>
    <col min="7417" max="7417" width="50.7109375" style="1" customWidth="1"/>
    <col min="7418" max="7431" width="15.7109375" style="1" customWidth="1"/>
    <col min="7432" max="7671" width="9.140625" style="1"/>
    <col min="7672" max="7672" width="12.7109375" style="1" customWidth="1"/>
    <col min="7673" max="7673" width="50.7109375" style="1" customWidth="1"/>
    <col min="7674" max="7687" width="15.7109375" style="1" customWidth="1"/>
    <col min="7688" max="7927" width="9.140625" style="1"/>
    <col min="7928" max="7928" width="12.7109375" style="1" customWidth="1"/>
    <col min="7929" max="7929" width="50.7109375" style="1" customWidth="1"/>
    <col min="7930" max="7943" width="15.7109375" style="1" customWidth="1"/>
    <col min="7944" max="8183" width="9.140625" style="1"/>
    <col min="8184" max="8184" width="12.7109375" style="1" customWidth="1"/>
    <col min="8185" max="8185" width="50.7109375" style="1" customWidth="1"/>
    <col min="8186" max="8199" width="15.7109375" style="1" customWidth="1"/>
    <col min="8200" max="8439" width="9.140625" style="1"/>
    <col min="8440" max="8440" width="12.7109375" style="1" customWidth="1"/>
    <col min="8441" max="8441" width="50.7109375" style="1" customWidth="1"/>
    <col min="8442" max="8455" width="15.7109375" style="1" customWidth="1"/>
    <col min="8456" max="8695" width="9.140625" style="1"/>
    <col min="8696" max="8696" width="12.7109375" style="1" customWidth="1"/>
    <col min="8697" max="8697" width="50.7109375" style="1" customWidth="1"/>
    <col min="8698" max="8711" width="15.7109375" style="1" customWidth="1"/>
    <col min="8712" max="8951" width="9.140625" style="1"/>
    <col min="8952" max="8952" width="12.7109375" style="1" customWidth="1"/>
    <col min="8953" max="8953" width="50.7109375" style="1" customWidth="1"/>
    <col min="8954" max="8967" width="15.7109375" style="1" customWidth="1"/>
    <col min="8968" max="9207" width="9.140625" style="1"/>
    <col min="9208" max="9208" width="12.7109375" style="1" customWidth="1"/>
    <col min="9209" max="9209" width="50.7109375" style="1" customWidth="1"/>
    <col min="9210" max="9223" width="15.7109375" style="1" customWidth="1"/>
    <col min="9224" max="9463" width="9.140625" style="1"/>
    <col min="9464" max="9464" width="12.7109375" style="1" customWidth="1"/>
    <col min="9465" max="9465" width="50.7109375" style="1" customWidth="1"/>
    <col min="9466" max="9479" width="15.7109375" style="1" customWidth="1"/>
    <col min="9480" max="9719" width="9.140625" style="1"/>
    <col min="9720" max="9720" width="12.7109375" style="1" customWidth="1"/>
    <col min="9721" max="9721" width="50.7109375" style="1" customWidth="1"/>
    <col min="9722" max="9735" width="15.7109375" style="1" customWidth="1"/>
    <col min="9736" max="9975" width="9.140625" style="1"/>
    <col min="9976" max="9976" width="12.7109375" style="1" customWidth="1"/>
    <col min="9977" max="9977" width="50.7109375" style="1" customWidth="1"/>
    <col min="9978" max="9991" width="15.7109375" style="1" customWidth="1"/>
    <col min="9992" max="10231" width="9.140625" style="1"/>
    <col min="10232" max="10232" width="12.7109375" style="1" customWidth="1"/>
    <col min="10233" max="10233" width="50.7109375" style="1" customWidth="1"/>
    <col min="10234" max="10247" width="15.7109375" style="1" customWidth="1"/>
    <col min="10248" max="10487" width="9.140625" style="1"/>
    <col min="10488" max="10488" width="12.7109375" style="1" customWidth="1"/>
    <col min="10489" max="10489" width="50.7109375" style="1" customWidth="1"/>
    <col min="10490" max="10503" width="15.7109375" style="1" customWidth="1"/>
    <col min="10504" max="10743" width="9.140625" style="1"/>
    <col min="10744" max="10744" width="12.7109375" style="1" customWidth="1"/>
    <col min="10745" max="10745" width="50.7109375" style="1" customWidth="1"/>
    <col min="10746" max="10759" width="15.7109375" style="1" customWidth="1"/>
    <col min="10760" max="10999" width="9.140625" style="1"/>
    <col min="11000" max="11000" width="12.7109375" style="1" customWidth="1"/>
    <col min="11001" max="11001" width="50.7109375" style="1" customWidth="1"/>
    <col min="11002" max="11015" width="15.7109375" style="1" customWidth="1"/>
    <col min="11016" max="11255" width="9.140625" style="1"/>
    <col min="11256" max="11256" width="12.7109375" style="1" customWidth="1"/>
    <col min="11257" max="11257" width="50.7109375" style="1" customWidth="1"/>
    <col min="11258" max="11271" width="15.7109375" style="1" customWidth="1"/>
    <col min="11272" max="11511" width="9.140625" style="1"/>
    <col min="11512" max="11512" width="12.7109375" style="1" customWidth="1"/>
    <col min="11513" max="11513" width="50.7109375" style="1" customWidth="1"/>
    <col min="11514" max="11527" width="15.7109375" style="1" customWidth="1"/>
    <col min="11528" max="11767" width="9.140625" style="1"/>
    <col min="11768" max="11768" width="12.7109375" style="1" customWidth="1"/>
    <col min="11769" max="11769" width="50.7109375" style="1" customWidth="1"/>
    <col min="11770" max="11783" width="15.7109375" style="1" customWidth="1"/>
    <col min="11784" max="12023" width="9.140625" style="1"/>
    <col min="12024" max="12024" width="12.7109375" style="1" customWidth="1"/>
    <col min="12025" max="12025" width="50.7109375" style="1" customWidth="1"/>
    <col min="12026" max="12039" width="15.7109375" style="1" customWidth="1"/>
    <col min="12040" max="12279" width="9.140625" style="1"/>
    <col min="12280" max="12280" width="12.7109375" style="1" customWidth="1"/>
    <col min="12281" max="12281" width="50.7109375" style="1" customWidth="1"/>
    <col min="12282" max="12295" width="15.7109375" style="1" customWidth="1"/>
    <col min="12296" max="12535" width="9.140625" style="1"/>
    <col min="12536" max="12536" width="12.7109375" style="1" customWidth="1"/>
    <col min="12537" max="12537" width="50.7109375" style="1" customWidth="1"/>
    <col min="12538" max="12551" width="15.7109375" style="1" customWidth="1"/>
    <col min="12552" max="12791" width="9.140625" style="1"/>
    <col min="12792" max="12792" width="12.7109375" style="1" customWidth="1"/>
    <col min="12793" max="12793" width="50.7109375" style="1" customWidth="1"/>
    <col min="12794" max="12807" width="15.7109375" style="1" customWidth="1"/>
    <col min="12808" max="13047" width="9.140625" style="1"/>
    <col min="13048" max="13048" width="12.7109375" style="1" customWidth="1"/>
    <col min="13049" max="13049" width="50.7109375" style="1" customWidth="1"/>
    <col min="13050" max="13063" width="15.7109375" style="1" customWidth="1"/>
    <col min="13064" max="13303" width="9.140625" style="1"/>
    <col min="13304" max="13304" width="12.7109375" style="1" customWidth="1"/>
    <col min="13305" max="13305" width="50.7109375" style="1" customWidth="1"/>
    <col min="13306" max="13319" width="15.7109375" style="1" customWidth="1"/>
    <col min="13320" max="13559" width="9.140625" style="1"/>
    <col min="13560" max="13560" width="12.7109375" style="1" customWidth="1"/>
    <col min="13561" max="13561" width="50.7109375" style="1" customWidth="1"/>
    <col min="13562" max="13575" width="15.7109375" style="1" customWidth="1"/>
    <col min="13576" max="13815" width="9.140625" style="1"/>
    <col min="13816" max="13816" width="12.7109375" style="1" customWidth="1"/>
    <col min="13817" max="13817" width="50.7109375" style="1" customWidth="1"/>
    <col min="13818" max="13831" width="15.7109375" style="1" customWidth="1"/>
    <col min="13832" max="14071" width="9.140625" style="1"/>
    <col min="14072" max="14072" width="12.7109375" style="1" customWidth="1"/>
    <col min="14073" max="14073" width="50.7109375" style="1" customWidth="1"/>
    <col min="14074" max="14087" width="15.7109375" style="1" customWidth="1"/>
    <col min="14088" max="14327" width="9.140625" style="1"/>
    <col min="14328" max="14328" width="12.7109375" style="1" customWidth="1"/>
    <col min="14329" max="14329" width="50.7109375" style="1" customWidth="1"/>
    <col min="14330" max="14343" width="15.7109375" style="1" customWidth="1"/>
    <col min="14344" max="14583" width="9.140625" style="1"/>
    <col min="14584" max="14584" width="12.7109375" style="1" customWidth="1"/>
    <col min="14585" max="14585" width="50.7109375" style="1" customWidth="1"/>
    <col min="14586" max="14599" width="15.7109375" style="1" customWidth="1"/>
    <col min="14600" max="14839" width="9.140625" style="1"/>
    <col min="14840" max="14840" width="12.7109375" style="1" customWidth="1"/>
    <col min="14841" max="14841" width="50.7109375" style="1" customWidth="1"/>
    <col min="14842" max="14855" width="15.7109375" style="1" customWidth="1"/>
    <col min="14856" max="15095" width="9.140625" style="1"/>
    <col min="15096" max="15096" width="12.7109375" style="1" customWidth="1"/>
    <col min="15097" max="15097" width="50.7109375" style="1" customWidth="1"/>
    <col min="15098" max="15111" width="15.7109375" style="1" customWidth="1"/>
    <col min="15112" max="15351" width="9.140625" style="1"/>
    <col min="15352" max="15352" width="12.7109375" style="1" customWidth="1"/>
    <col min="15353" max="15353" width="50.7109375" style="1" customWidth="1"/>
    <col min="15354" max="15367" width="15.7109375" style="1" customWidth="1"/>
    <col min="15368" max="15607" width="9.140625" style="1"/>
    <col min="15608" max="15608" width="12.7109375" style="1" customWidth="1"/>
    <col min="15609" max="15609" width="50.7109375" style="1" customWidth="1"/>
    <col min="15610" max="15623" width="15.7109375" style="1" customWidth="1"/>
    <col min="15624" max="15863" width="9.140625" style="1"/>
    <col min="15864" max="15864" width="12.7109375" style="1" customWidth="1"/>
    <col min="15865" max="15865" width="50.7109375" style="1" customWidth="1"/>
    <col min="15866" max="15879" width="15.7109375" style="1" customWidth="1"/>
    <col min="15880" max="16119" width="9.140625" style="1"/>
    <col min="16120" max="16120" width="12.7109375" style="1" customWidth="1"/>
    <col min="16121" max="16121" width="50.7109375" style="1" customWidth="1"/>
    <col min="16122" max="16135" width="15.7109375" style="1" customWidth="1"/>
    <col min="16136" max="16384" width="9.140625" style="1"/>
  </cols>
  <sheetData>
    <row r="1" spans="1:17" ht="15.75">
      <c r="B1" s="15"/>
      <c r="C1" s="16"/>
      <c r="D1" s="17"/>
      <c r="E1" s="18" t="s">
        <v>146</v>
      </c>
      <c r="F1" s="17"/>
      <c r="G1" s="19"/>
      <c r="H1" s="20"/>
      <c r="I1" s="20"/>
      <c r="J1" s="20"/>
      <c r="K1" s="20"/>
      <c r="L1" s="20"/>
      <c r="M1" s="20"/>
      <c r="N1" s="20"/>
      <c r="O1" s="20"/>
      <c r="P1" s="20"/>
      <c r="Q1" s="20"/>
    </row>
    <row r="2" spans="1:17" ht="15.75">
      <c r="B2" s="15"/>
      <c r="C2" s="16"/>
      <c r="D2" s="17"/>
      <c r="E2" s="18" t="s">
        <v>147</v>
      </c>
      <c r="F2" s="17"/>
      <c r="G2" s="19"/>
      <c r="H2" s="20"/>
      <c r="I2" s="20"/>
      <c r="J2" s="20"/>
      <c r="K2" s="20"/>
      <c r="L2" s="20"/>
      <c r="M2" s="20"/>
      <c r="N2" s="20"/>
      <c r="O2" s="20"/>
      <c r="P2" s="20"/>
      <c r="Q2" s="20"/>
    </row>
    <row r="3" spans="1:17" ht="15.75">
      <c r="B3" s="15"/>
      <c r="C3" s="16"/>
      <c r="D3" s="17"/>
      <c r="E3" s="17" t="s">
        <v>153</v>
      </c>
      <c r="F3" s="17"/>
      <c r="G3" s="19"/>
      <c r="H3" s="20"/>
      <c r="I3" s="20"/>
      <c r="J3" s="20"/>
      <c r="K3" s="20"/>
      <c r="L3" s="20"/>
      <c r="M3" s="20"/>
      <c r="N3" s="20"/>
      <c r="O3" s="20"/>
      <c r="P3" s="20"/>
      <c r="Q3" s="20"/>
    </row>
    <row r="4" spans="1:17">
      <c r="B4" s="19"/>
      <c r="C4" s="19"/>
      <c r="D4" s="19"/>
      <c r="E4" s="19"/>
      <c r="F4" s="19"/>
      <c r="G4" s="19"/>
      <c r="H4" s="20"/>
      <c r="I4" s="20"/>
      <c r="J4" s="20"/>
      <c r="K4" s="20"/>
      <c r="L4" s="20"/>
      <c r="M4" s="20"/>
      <c r="N4" s="20"/>
      <c r="O4" s="20"/>
      <c r="P4" s="20"/>
      <c r="Q4" s="20"/>
    </row>
    <row r="5" spans="1:17">
      <c r="B5" s="19"/>
      <c r="C5" s="19"/>
      <c r="D5" s="19"/>
      <c r="E5" s="19"/>
      <c r="F5" s="19"/>
      <c r="G5" s="19"/>
      <c r="H5" s="20"/>
      <c r="I5" s="20"/>
      <c r="J5" s="20"/>
      <c r="K5" s="20"/>
      <c r="L5" s="20"/>
      <c r="M5" s="20"/>
      <c r="N5" s="20"/>
      <c r="O5" s="20"/>
      <c r="P5" s="20"/>
      <c r="Q5" s="20"/>
    </row>
    <row r="6" spans="1:17" ht="36.75" customHeight="1">
      <c r="B6" s="30" t="s">
        <v>152</v>
      </c>
      <c r="C6" s="30"/>
      <c r="D6" s="30"/>
      <c r="E6" s="30"/>
      <c r="F6" s="30"/>
      <c r="G6" s="30"/>
      <c r="H6" s="22"/>
      <c r="I6" s="22"/>
      <c r="J6" s="22"/>
      <c r="K6" s="22"/>
      <c r="L6" s="22"/>
      <c r="M6" s="22"/>
      <c r="N6" s="22"/>
      <c r="O6" s="22"/>
      <c r="P6" s="22"/>
      <c r="Q6" s="22"/>
    </row>
    <row r="7" spans="1:17" ht="15.75">
      <c r="B7" s="31" t="s">
        <v>148</v>
      </c>
      <c r="C7" s="31"/>
      <c r="D7" s="31"/>
      <c r="E7" s="31"/>
      <c r="F7" s="31"/>
      <c r="G7" s="31"/>
      <c r="H7" s="23"/>
      <c r="I7" s="23"/>
      <c r="J7" s="23"/>
      <c r="K7" s="23"/>
      <c r="L7" s="23"/>
      <c r="M7" s="23"/>
      <c r="N7" s="23"/>
      <c r="O7" s="23"/>
      <c r="P7" s="23"/>
      <c r="Q7" s="23"/>
    </row>
    <row r="8" spans="1:17">
      <c r="G8" s="21" t="s">
        <v>149</v>
      </c>
    </row>
    <row r="9" spans="1:17" s="3" customFormat="1" ht="63.75">
      <c r="A9" s="10"/>
      <c r="B9" s="2" t="s">
        <v>0</v>
      </c>
      <c r="C9" s="2" t="s">
        <v>1</v>
      </c>
      <c r="D9" s="2" t="s">
        <v>2</v>
      </c>
      <c r="E9" s="2" t="s">
        <v>3</v>
      </c>
      <c r="F9" s="2" t="s">
        <v>4</v>
      </c>
      <c r="G9" s="2" t="s">
        <v>5</v>
      </c>
    </row>
    <row r="10" spans="1:17">
      <c r="A10" s="11"/>
      <c r="B10" s="4">
        <v>1</v>
      </c>
      <c r="C10" s="4">
        <v>2</v>
      </c>
      <c r="D10" s="4">
        <v>4</v>
      </c>
      <c r="E10" s="4">
        <v>5</v>
      </c>
      <c r="F10" s="4">
        <v>8</v>
      </c>
      <c r="G10" s="4">
        <v>16</v>
      </c>
    </row>
    <row r="11" spans="1:17">
      <c r="A11" s="12">
        <v>1</v>
      </c>
      <c r="B11" s="13" t="s">
        <v>6</v>
      </c>
      <c r="C11" s="14" t="s">
        <v>7</v>
      </c>
      <c r="D11" s="24">
        <v>28812.2</v>
      </c>
      <c r="E11" s="24">
        <v>8640.7000000000007</v>
      </c>
      <c r="F11" s="24">
        <v>6477.7</v>
      </c>
      <c r="G11" s="25">
        <f>F11/E11*100</f>
        <v>74.967305889569118</v>
      </c>
      <c r="H11" s="29">
        <f>F45+F127+F133+F169+F199</f>
        <v>36410.6</v>
      </c>
    </row>
    <row r="12" spans="1:17">
      <c r="A12" s="12">
        <v>1</v>
      </c>
      <c r="B12" s="13" t="s">
        <v>8</v>
      </c>
      <c r="C12" s="14" t="s">
        <v>9</v>
      </c>
      <c r="D12" s="24">
        <v>23930.724999999999</v>
      </c>
      <c r="E12" s="24">
        <v>7318.8879999999999</v>
      </c>
      <c r="F12" s="24">
        <v>5417.5015200000007</v>
      </c>
      <c r="G12" s="25">
        <f t="shared" ref="G12:G75" si="0">F12/E12*100</f>
        <v>74.020828300692685</v>
      </c>
      <c r="H12" s="5"/>
    </row>
    <row r="13" spans="1:17" ht="51">
      <c r="A13" s="12">
        <v>1</v>
      </c>
      <c r="B13" s="13" t="s">
        <v>10</v>
      </c>
      <c r="C13" s="14" t="s">
        <v>11</v>
      </c>
      <c r="D13" s="24">
        <v>23331.022999999997</v>
      </c>
      <c r="E13" s="24">
        <v>7159.6610000000001</v>
      </c>
      <c r="F13" s="24">
        <v>5275.0809400000007</v>
      </c>
      <c r="G13" s="25">
        <f t="shared" si="0"/>
        <v>73.677803180904803</v>
      </c>
      <c r="H13" s="5"/>
    </row>
    <row r="14" spans="1:17">
      <c r="A14" s="12">
        <v>0</v>
      </c>
      <c r="B14" s="13" t="s">
        <v>12</v>
      </c>
      <c r="C14" s="14" t="s">
        <v>13</v>
      </c>
      <c r="D14" s="24">
        <v>16397.228999999999</v>
      </c>
      <c r="E14" s="24">
        <v>4233.4620000000004</v>
      </c>
      <c r="F14" s="24">
        <v>3686.3989200000001</v>
      </c>
      <c r="G14" s="25">
        <f t="shared" si="0"/>
        <v>87.077642836997228</v>
      </c>
      <c r="H14" s="5"/>
    </row>
    <row r="15" spans="1:17">
      <c r="A15" s="12">
        <v>0</v>
      </c>
      <c r="B15" s="13" t="s">
        <v>14</v>
      </c>
      <c r="C15" s="14" t="s">
        <v>15</v>
      </c>
      <c r="D15" s="24">
        <v>3607.39</v>
      </c>
      <c r="E15" s="24">
        <v>934.44200000000001</v>
      </c>
      <c r="F15" s="24">
        <v>847.28157999999996</v>
      </c>
      <c r="G15" s="25">
        <f t="shared" si="0"/>
        <v>90.672463352460611</v>
      </c>
      <c r="H15" s="5"/>
    </row>
    <row r="16" spans="1:17">
      <c r="A16" s="12">
        <v>0</v>
      </c>
      <c r="B16" s="13" t="s">
        <v>16</v>
      </c>
      <c r="C16" s="14" t="s">
        <v>17</v>
      </c>
      <c r="D16" s="24">
        <v>1228.8689999999999</v>
      </c>
      <c r="E16" s="24">
        <v>1013.34</v>
      </c>
      <c r="F16" s="24">
        <v>164.4923</v>
      </c>
      <c r="G16" s="25">
        <f t="shared" si="0"/>
        <v>16.232685969171254</v>
      </c>
      <c r="H16" s="5"/>
    </row>
    <row r="17" spans="1:8">
      <c r="A17" s="12">
        <v>0</v>
      </c>
      <c r="B17" s="13" t="s">
        <v>18</v>
      </c>
      <c r="C17" s="14" t="s">
        <v>19</v>
      </c>
      <c r="D17" s="24">
        <v>233.34900000000002</v>
      </c>
      <c r="E17" s="24">
        <v>86</v>
      </c>
      <c r="F17" s="24">
        <v>25.656509999999997</v>
      </c>
      <c r="G17" s="25">
        <f t="shared" si="0"/>
        <v>29.833151162790696</v>
      </c>
      <c r="H17" s="5"/>
    </row>
    <row r="18" spans="1:8">
      <c r="A18" s="12">
        <v>0</v>
      </c>
      <c r="B18" s="13" t="s">
        <v>20</v>
      </c>
      <c r="C18" s="14" t="s">
        <v>21</v>
      </c>
      <c r="D18" s="24">
        <v>100</v>
      </c>
      <c r="E18" s="24">
        <v>27</v>
      </c>
      <c r="F18" s="24">
        <v>19.533080000000002</v>
      </c>
      <c r="G18" s="25">
        <f t="shared" si="0"/>
        <v>72.344740740740747</v>
      </c>
      <c r="H18" s="5"/>
    </row>
    <row r="19" spans="1:8">
      <c r="A19" s="12">
        <v>0</v>
      </c>
      <c r="B19" s="13" t="s">
        <v>22</v>
      </c>
      <c r="C19" s="14" t="s">
        <v>23</v>
      </c>
      <c r="D19" s="24">
        <v>932.26800000000003</v>
      </c>
      <c r="E19" s="24">
        <v>532.26800000000003</v>
      </c>
      <c r="F19" s="24">
        <v>393.18642</v>
      </c>
      <c r="G19" s="25">
        <f t="shared" si="0"/>
        <v>73.870009093163588</v>
      </c>
      <c r="H19" s="5"/>
    </row>
    <row r="20" spans="1:8">
      <c r="A20" s="12">
        <v>0</v>
      </c>
      <c r="B20" s="13" t="s">
        <v>24</v>
      </c>
      <c r="C20" s="14" t="s">
        <v>25</v>
      </c>
      <c r="D20" s="24">
        <v>9.7940000000000005</v>
      </c>
      <c r="E20" s="24">
        <v>2.5939999999999999</v>
      </c>
      <c r="F20" s="24">
        <v>1.46492</v>
      </c>
      <c r="G20" s="25">
        <f t="shared" si="0"/>
        <v>56.473400154202004</v>
      </c>
      <c r="H20" s="5"/>
    </row>
    <row r="21" spans="1:8">
      <c r="A21" s="12">
        <v>0</v>
      </c>
      <c r="B21" s="13" t="s">
        <v>26</v>
      </c>
      <c r="C21" s="14" t="s">
        <v>27</v>
      </c>
      <c r="D21" s="24">
        <v>390.78399999999999</v>
      </c>
      <c r="E21" s="24">
        <v>140</v>
      </c>
      <c r="F21" s="24">
        <v>49.245669999999997</v>
      </c>
      <c r="G21" s="25">
        <f t="shared" si="0"/>
        <v>35.17547857142857</v>
      </c>
      <c r="H21" s="5"/>
    </row>
    <row r="22" spans="1:8">
      <c r="A22" s="12">
        <v>0</v>
      </c>
      <c r="B22" s="13" t="s">
        <v>28</v>
      </c>
      <c r="C22" s="14" t="s">
        <v>29</v>
      </c>
      <c r="D22" s="24">
        <v>316.15500000000003</v>
      </c>
      <c r="E22" s="24">
        <v>172.155</v>
      </c>
      <c r="F22" s="24">
        <v>84.290750000000003</v>
      </c>
      <c r="G22" s="25">
        <f t="shared" si="0"/>
        <v>48.962127152856439</v>
      </c>
      <c r="H22" s="5"/>
    </row>
    <row r="23" spans="1:8" ht="25.5">
      <c r="A23" s="12">
        <v>0</v>
      </c>
      <c r="B23" s="13" t="s">
        <v>30</v>
      </c>
      <c r="C23" s="14" t="s">
        <v>31</v>
      </c>
      <c r="D23" s="24">
        <v>89.685000000000002</v>
      </c>
      <c r="E23" s="24">
        <v>0.9</v>
      </c>
      <c r="F23" s="24">
        <v>0.82110000000000005</v>
      </c>
      <c r="G23" s="25">
        <f t="shared" si="0"/>
        <v>91.233333333333334</v>
      </c>
      <c r="H23" s="5"/>
    </row>
    <row r="24" spans="1:8" ht="25.5">
      <c r="A24" s="12">
        <v>0</v>
      </c>
      <c r="B24" s="13" t="s">
        <v>32</v>
      </c>
      <c r="C24" s="14" t="s">
        <v>33</v>
      </c>
      <c r="D24" s="24">
        <v>8</v>
      </c>
      <c r="E24" s="24">
        <v>0</v>
      </c>
      <c r="F24" s="24">
        <v>0</v>
      </c>
      <c r="G24" s="25">
        <v>0</v>
      </c>
      <c r="H24" s="5"/>
    </row>
    <row r="25" spans="1:8">
      <c r="A25" s="12">
        <v>0</v>
      </c>
      <c r="B25" s="13" t="s">
        <v>34</v>
      </c>
      <c r="C25" s="14" t="s">
        <v>35</v>
      </c>
      <c r="D25" s="24">
        <v>17.5</v>
      </c>
      <c r="E25" s="24">
        <v>17.5</v>
      </c>
      <c r="F25" s="24">
        <v>2.7096900000000002</v>
      </c>
      <c r="G25" s="25">
        <f t="shared" si="0"/>
        <v>15.483942857142857</v>
      </c>
      <c r="H25" s="5"/>
    </row>
    <row r="26" spans="1:8">
      <c r="A26" s="12">
        <v>1</v>
      </c>
      <c r="B26" s="13" t="s">
        <v>36</v>
      </c>
      <c r="C26" s="14" t="s">
        <v>37</v>
      </c>
      <c r="D26" s="24">
        <v>599.702</v>
      </c>
      <c r="E26" s="24">
        <v>159.227</v>
      </c>
      <c r="F26" s="24">
        <v>142.42058</v>
      </c>
      <c r="G26" s="25">
        <f t="shared" si="0"/>
        <v>89.44499362545298</v>
      </c>
      <c r="H26" s="5"/>
    </row>
    <row r="27" spans="1:8" ht="25.5">
      <c r="A27" s="12">
        <v>0</v>
      </c>
      <c r="B27" s="13" t="s">
        <v>38</v>
      </c>
      <c r="C27" s="14" t="s">
        <v>39</v>
      </c>
      <c r="D27" s="24">
        <v>599.702</v>
      </c>
      <c r="E27" s="24">
        <v>159.227</v>
      </c>
      <c r="F27" s="24">
        <v>142.42058</v>
      </c>
      <c r="G27" s="25">
        <f t="shared" si="0"/>
        <v>89.44499362545298</v>
      </c>
      <c r="H27" s="5"/>
    </row>
    <row r="28" spans="1:8">
      <c r="A28" s="12">
        <v>1</v>
      </c>
      <c r="B28" s="13" t="s">
        <v>40</v>
      </c>
      <c r="C28" s="14" t="s">
        <v>41</v>
      </c>
      <c r="D28" s="24">
        <v>2450.261</v>
      </c>
      <c r="E28" s="24">
        <v>615.21299999999997</v>
      </c>
      <c r="F28" s="24">
        <v>599.2718799999999</v>
      </c>
      <c r="G28" s="25">
        <f t="shared" si="0"/>
        <v>97.408845391758618</v>
      </c>
      <c r="H28" s="5"/>
    </row>
    <row r="29" spans="1:8" ht="25.5">
      <c r="A29" s="12">
        <v>1</v>
      </c>
      <c r="B29" s="13" t="s">
        <v>42</v>
      </c>
      <c r="C29" s="14" t="s">
        <v>43</v>
      </c>
      <c r="D29" s="24">
        <v>2450.261</v>
      </c>
      <c r="E29" s="24">
        <v>615.21299999999997</v>
      </c>
      <c r="F29" s="24">
        <v>599.2718799999999</v>
      </c>
      <c r="G29" s="25">
        <f t="shared" si="0"/>
        <v>97.408845391758618</v>
      </c>
      <c r="H29" s="5"/>
    </row>
    <row r="30" spans="1:8">
      <c r="A30" s="12">
        <v>0</v>
      </c>
      <c r="B30" s="13" t="s">
        <v>12</v>
      </c>
      <c r="C30" s="14" t="s">
        <v>13</v>
      </c>
      <c r="D30" s="24">
        <v>1994.54</v>
      </c>
      <c r="E30" s="24">
        <v>485.05200000000002</v>
      </c>
      <c r="F30" s="24">
        <v>484.91359999999997</v>
      </c>
      <c r="G30" s="25">
        <f t="shared" si="0"/>
        <v>99.971466976736494</v>
      </c>
      <c r="H30" s="5"/>
    </row>
    <row r="31" spans="1:8">
      <c r="A31" s="12">
        <v>0</v>
      </c>
      <c r="B31" s="13" t="s">
        <v>14</v>
      </c>
      <c r="C31" s="14" t="s">
        <v>15</v>
      </c>
      <c r="D31" s="24">
        <v>438.79900000000004</v>
      </c>
      <c r="E31" s="24">
        <v>114.139</v>
      </c>
      <c r="F31" s="24">
        <v>114.05828</v>
      </c>
      <c r="G31" s="25">
        <f t="shared" si="0"/>
        <v>99.929279212188646</v>
      </c>
      <c r="H31" s="5"/>
    </row>
    <row r="32" spans="1:8">
      <c r="A32" s="12">
        <v>0</v>
      </c>
      <c r="B32" s="13" t="s">
        <v>16</v>
      </c>
      <c r="C32" s="14" t="s">
        <v>17</v>
      </c>
      <c r="D32" s="24">
        <v>8.2119999999999997</v>
      </c>
      <c r="E32" s="24">
        <v>8.2119999999999997</v>
      </c>
      <c r="F32" s="24">
        <v>0</v>
      </c>
      <c r="G32" s="25">
        <f t="shared" si="0"/>
        <v>0</v>
      </c>
      <c r="H32" s="5"/>
    </row>
    <row r="33" spans="1:8">
      <c r="A33" s="12">
        <v>0</v>
      </c>
      <c r="B33" s="13" t="s">
        <v>18</v>
      </c>
      <c r="C33" s="14" t="s">
        <v>19</v>
      </c>
      <c r="D33" s="24">
        <v>4.8100000000000005</v>
      </c>
      <c r="E33" s="24">
        <v>4.8100000000000005</v>
      </c>
      <c r="F33" s="24">
        <v>0</v>
      </c>
      <c r="G33" s="25">
        <f t="shared" si="0"/>
        <v>0</v>
      </c>
      <c r="H33" s="5"/>
    </row>
    <row r="34" spans="1:8">
      <c r="A34" s="12">
        <v>0</v>
      </c>
      <c r="B34" s="13" t="s">
        <v>20</v>
      </c>
      <c r="C34" s="14" t="s">
        <v>21</v>
      </c>
      <c r="D34" s="24">
        <v>3.9</v>
      </c>
      <c r="E34" s="24">
        <v>3</v>
      </c>
      <c r="F34" s="24">
        <v>0.3</v>
      </c>
      <c r="G34" s="25">
        <f t="shared" si="0"/>
        <v>10</v>
      </c>
      <c r="H34" s="5"/>
    </row>
    <row r="35" spans="1:8">
      <c r="A35" s="12">
        <v>1</v>
      </c>
      <c r="B35" s="13" t="s">
        <v>44</v>
      </c>
      <c r="C35" s="14" t="s">
        <v>45</v>
      </c>
      <c r="D35" s="24">
        <v>2431.2639999999997</v>
      </c>
      <c r="E35" s="24">
        <v>706.62099999999998</v>
      </c>
      <c r="F35" s="24">
        <v>460.90833999999995</v>
      </c>
      <c r="G35" s="25">
        <f t="shared" si="0"/>
        <v>65.227093448963444</v>
      </c>
      <c r="H35" s="5"/>
    </row>
    <row r="36" spans="1:8" ht="25.5">
      <c r="A36" s="12">
        <v>1</v>
      </c>
      <c r="B36" s="13" t="s">
        <v>42</v>
      </c>
      <c r="C36" s="14" t="s">
        <v>43</v>
      </c>
      <c r="D36" s="24">
        <v>2431.2639999999997</v>
      </c>
      <c r="E36" s="24">
        <v>706.62099999999998</v>
      </c>
      <c r="F36" s="24">
        <v>460.90833999999995</v>
      </c>
      <c r="G36" s="25">
        <f t="shared" si="0"/>
        <v>65.227093448963444</v>
      </c>
      <c r="H36" s="5"/>
    </row>
    <row r="37" spans="1:8">
      <c r="A37" s="12">
        <v>0</v>
      </c>
      <c r="B37" s="13" t="s">
        <v>12</v>
      </c>
      <c r="C37" s="14" t="s">
        <v>13</v>
      </c>
      <c r="D37" s="24">
        <v>1910.8030000000001</v>
      </c>
      <c r="E37" s="24">
        <v>540</v>
      </c>
      <c r="F37" s="24">
        <v>361.82324</v>
      </c>
      <c r="G37" s="25">
        <f t="shared" si="0"/>
        <v>67.004303703703698</v>
      </c>
      <c r="H37" s="5"/>
    </row>
    <row r="38" spans="1:8">
      <c r="A38" s="12">
        <v>0</v>
      </c>
      <c r="B38" s="13" t="s">
        <v>14</v>
      </c>
      <c r="C38" s="14" t="s">
        <v>15</v>
      </c>
      <c r="D38" s="24">
        <v>446.90899999999999</v>
      </c>
      <c r="E38" s="24">
        <v>127.8</v>
      </c>
      <c r="F38" s="24">
        <v>83.541610000000006</v>
      </c>
      <c r="G38" s="25">
        <f t="shared" si="0"/>
        <v>65.369021909233183</v>
      </c>
      <c r="H38" s="5"/>
    </row>
    <row r="39" spans="1:8">
      <c r="A39" s="12">
        <v>0</v>
      </c>
      <c r="B39" s="13" t="s">
        <v>16</v>
      </c>
      <c r="C39" s="14" t="s">
        <v>17</v>
      </c>
      <c r="D39" s="24">
        <v>15.22</v>
      </c>
      <c r="E39" s="24">
        <v>8</v>
      </c>
      <c r="F39" s="24">
        <v>0</v>
      </c>
      <c r="G39" s="25">
        <f t="shared" si="0"/>
        <v>0</v>
      </c>
      <c r="H39" s="5"/>
    </row>
    <row r="40" spans="1:8">
      <c r="A40" s="12">
        <v>0</v>
      </c>
      <c r="B40" s="13" t="s">
        <v>18</v>
      </c>
      <c r="C40" s="14" t="s">
        <v>19</v>
      </c>
      <c r="D40" s="24">
        <v>21.1</v>
      </c>
      <c r="E40" s="24">
        <v>12</v>
      </c>
      <c r="F40" s="24">
        <v>9.25</v>
      </c>
      <c r="G40" s="25">
        <f t="shared" si="0"/>
        <v>77.083333333333343</v>
      </c>
      <c r="H40" s="5"/>
    </row>
    <row r="41" spans="1:8">
      <c r="A41" s="12">
        <v>0</v>
      </c>
      <c r="B41" s="13" t="s">
        <v>22</v>
      </c>
      <c r="C41" s="14" t="s">
        <v>23</v>
      </c>
      <c r="D41" s="24">
        <v>21.302</v>
      </c>
      <c r="E41" s="24">
        <v>12</v>
      </c>
      <c r="F41" s="24">
        <v>4.43607</v>
      </c>
      <c r="G41" s="25">
        <f t="shared" si="0"/>
        <v>36.96725</v>
      </c>
      <c r="H41" s="5"/>
    </row>
    <row r="42" spans="1:8">
      <c r="A42" s="12">
        <v>0</v>
      </c>
      <c r="B42" s="13" t="s">
        <v>24</v>
      </c>
      <c r="C42" s="14" t="s">
        <v>25</v>
      </c>
      <c r="D42" s="24">
        <v>0.81600000000000006</v>
      </c>
      <c r="E42" s="24">
        <v>0.3</v>
      </c>
      <c r="F42" s="24">
        <v>0.10621</v>
      </c>
      <c r="G42" s="25">
        <f t="shared" si="0"/>
        <v>35.403333333333336</v>
      </c>
      <c r="H42" s="5"/>
    </row>
    <row r="43" spans="1:8">
      <c r="A43" s="12">
        <v>0</v>
      </c>
      <c r="B43" s="13" t="s">
        <v>26</v>
      </c>
      <c r="C43" s="14" t="s">
        <v>27</v>
      </c>
      <c r="D43" s="24">
        <v>14.793000000000001</v>
      </c>
      <c r="E43" s="24">
        <v>6.2</v>
      </c>
      <c r="F43" s="24">
        <v>1.7512100000000002</v>
      </c>
      <c r="G43" s="25">
        <f t="shared" si="0"/>
        <v>28.245322580645158</v>
      </c>
      <c r="H43" s="5"/>
    </row>
    <row r="44" spans="1:8" ht="25.5">
      <c r="A44" s="12">
        <v>0</v>
      </c>
      <c r="B44" s="13" t="s">
        <v>30</v>
      </c>
      <c r="C44" s="14" t="s">
        <v>31</v>
      </c>
      <c r="D44" s="24">
        <v>0.32100000000000001</v>
      </c>
      <c r="E44" s="24">
        <v>0.32100000000000001</v>
      </c>
      <c r="F44" s="24">
        <v>0</v>
      </c>
      <c r="G44" s="25">
        <f t="shared" si="0"/>
        <v>0</v>
      </c>
      <c r="H44" s="5"/>
    </row>
    <row r="45" spans="1:8">
      <c r="A45" s="12">
        <v>1</v>
      </c>
      <c r="B45" s="13" t="s">
        <v>46</v>
      </c>
      <c r="C45" s="14" t="s">
        <v>47</v>
      </c>
      <c r="D45" s="24">
        <v>125211.1</v>
      </c>
      <c r="E45" s="24">
        <v>33814.6</v>
      </c>
      <c r="F45" s="24">
        <v>24871.5</v>
      </c>
      <c r="G45" s="25">
        <f t="shared" si="0"/>
        <v>73.552548307535801</v>
      </c>
      <c r="H45" s="5"/>
    </row>
    <row r="46" spans="1:8">
      <c r="A46" s="12">
        <v>1</v>
      </c>
      <c r="B46" s="13" t="s">
        <v>40</v>
      </c>
      <c r="C46" s="14" t="s">
        <v>41</v>
      </c>
      <c r="D46" s="24">
        <v>125211.1</v>
      </c>
      <c r="E46" s="24">
        <v>33814.574000000008</v>
      </c>
      <c r="F46" s="24">
        <v>24871.544080000011</v>
      </c>
      <c r="G46" s="25">
        <f t="shared" si="0"/>
        <v>73.552735220026747</v>
      </c>
      <c r="H46" s="5"/>
    </row>
    <row r="47" spans="1:8">
      <c r="A47" s="12">
        <v>1</v>
      </c>
      <c r="B47" s="13" t="s">
        <v>48</v>
      </c>
      <c r="C47" s="14" t="s">
        <v>49</v>
      </c>
      <c r="D47" s="24">
        <v>25522.520000000004</v>
      </c>
      <c r="E47" s="24">
        <v>6901.4140000000016</v>
      </c>
      <c r="F47" s="24">
        <v>3877.8516900000004</v>
      </c>
      <c r="G47" s="25">
        <f t="shared" si="0"/>
        <v>56.189234409064568</v>
      </c>
      <c r="H47" s="5"/>
    </row>
    <row r="48" spans="1:8">
      <c r="A48" s="12">
        <v>0</v>
      </c>
      <c r="B48" s="13" t="s">
        <v>12</v>
      </c>
      <c r="C48" s="14" t="s">
        <v>13</v>
      </c>
      <c r="D48" s="24">
        <v>17630.469000000001</v>
      </c>
      <c r="E48" s="24">
        <v>4216.9530000000004</v>
      </c>
      <c r="F48" s="24">
        <v>2963.2574500000001</v>
      </c>
      <c r="G48" s="25">
        <f t="shared" si="0"/>
        <v>70.270108535712865</v>
      </c>
      <c r="H48" s="5"/>
    </row>
    <row r="49" spans="1:8">
      <c r="A49" s="12">
        <v>0</v>
      </c>
      <c r="B49" s="13" t="s">
        <v>14</v>
      </c>
      <c r="C49" s="14" t="s">
        <v>15</v>
      </c>
      <c r="D49" s="24">
        <v>3878.703</v>
      </c>
      <c r="E49" s="24">
        <v>927.72900000000004</v>
      </c>
      <c r="F49" s="24">
        <v>782.61707000000001</v>
      </c>
      <c r="G49" s="25">
        <f t="shared" si="0"/>
        <v>84.358370817339974</v>
      </c>
      <c r="H49" s="5"/>
    </row>
    <row r="50" spans="1:8">
      <c r="A50" s="12">
        <v>0</v>
      </c>
      <c r="B50" s="13" t="s">
        <v>16</v>
      </c>
      <c r="C50" s="14" t="s">
        <v>17</v>
      </c>
      <c r="D50" s="24">
        <v>112.67700000000001</v>
      </c>
      <c r="E50" s="24">
        <v>23.649000000000001</v>
      </c>
      <c r="F50" s="24">
        <v>0</v>
      </c>
      <c r="G50" s="25">
        <f t="shared" si="0"/>
        <v>0</v>
      </c>
      <c r="H50" s="5"/>
    </row>
    <row r="51" spans="1:8">
      <c r="A51" s="12">
        <v>0</v>
      </c>
      <c r="B51" s="13" t="s">
        <v>50</v>
      </c>
      <c r="C51" s="14" t="s">
        <v>51</v>
      </c>
      <c r="D51" s="24">
        <v>1560.8520000000001</v>
      </c>
      <c r="E51" s="24">
        <v>327.21699999999998</v>
      </c>
      <c r="F51" s="24">
        <v>0</v>
      </c>
      <c r="G51" s="25">
        <f t="shared" si="0"/>
        <v>0</v>
      </c>
      <c r="H51" s="5"/>
    </row>
    <row r="52" spans="1:8">
      <c r="A52" s="12">
        <v>0</v>
      </c>
      <c r="B52" s="13" t="s">
        <v>18</v>
      </c>
      <c r="C52" s="14" t="s">
        <v>19</v>
      </c>
      <c r="D52" s="24">
        <v>510.471</v>
      </c>
      <c r="E52" s="24">
        <v>138.05500000000001</v>
      </c>
      <c r="F52" s="24">
        <v>31.096959999999999</v>
      </c>
      <c r="G52" s="25">
        <f t="shared" si="0"/>
        <v>22.525051609865631</v>
      </c>
      <c r="H52" s="5"/>
    </row>
    <row r="53" spans="1:8">
      <c r="A53" s="12">
        <v>0</v>
      </c>
      <c r="B53" s="13" t="s">
        <v>24</v>
      </c>
      <c r="C53" s="14" t="s">
        <v>25</v>
      </c>
      <c r="D53" s="24">
        <v>34.435000000000002</v>
      </c>
      <c r="E53" s="24">
        <v>13.935</v>
      </c>
      <c r="F53" s="24">
        <v>0</v>
      </c>
      <c r="G53" s="25">
        <f t="shared" si="0"/>
        <v>0</v>
      </c>
      <c r="H53" s="5"/>
    </row>
    <row r="54" spans="1:8">
      <c r="A54" s="12">
        <v>0</v>
      </c>
      <c r="B54" s="13" t="s">
        <v>26</v>
      </c>
      <c r="C54" s="14" t="s">
        <v>27</v>
      </c>
      <c r="D54" s="24">
        <v>815.21299999999997</v>
      </c>
      <c r="E54" s="24">
        <v>369.25600000000003</v>
      </c>
      <c r="F54" s="24">
        <v>79.950830000000011</v>
      </c>
      <c r="G54" s="25">
        <f t="shared" si="0"/>
        <v>21.651870247199774</v>
      </c>
      <c r="H54" s="5"/>
    </row>
    <row r="55" spans="1:8">
      <c r="A55" s="12">
        <v>0</v>
      </c>
      <c r="B55" s="13" t="s">
        <v>28</v>
      </c>
      <c r="C55" s="14" t="s">
        <v>29</v>
      </c>
      <c r="D55" s="24">
        <v>925.28499999999997</v>
      </c>
      <c r="E55" s="24">
        <v>876.46199999999999</v>
      </c>
      <c r="F55" s="24">
        <v>20.661560000000001</v>
      </c>
      <c r="G55" s="25">
        <f t="shared" si="0"/>
        <v>2.3573822938130804</v>
      </c>
      <c r="H55" s="5"/>
    </row>
    <row r="56" spans="1:8" ht="25.5">
      <c r="A56" s="12">
        <v>0</v>
      </c>
      <c r="B56" s="13" t="s">
        <v>30</v>
      </c>
      <c r="C56" s="14" t="s">
        <v>31</v>
      </c>
      <c r="D56" s="24">
        <v>29.861000000000001</v>
      </c>
      <c r="E56" s="24">
        <v>7.4690000000000003</v>
      </c>
      <c r="F56" s="24">
        <v>0</v>
      </c>
      <c r="G56" s="25">
        <f t="shared" si="0"/>
        <v>0</v>
      </c>
      <c r="H56" s="5"/>
    </row>
    <row r="57" spans="1:8" ht="25.5">
      <c r="A57" s="12">
        <v>0</v>
      </c>
      <c r="B57" s="13" t="s">
        <v>32</v>
      </c>
      <c r="C57" s="14" t="s">
        <v>33</v>
      </c>
      <c r="D57" s="24">
        <v>21.8</v>
      </c>
      <c r="E57" s="24">
        <v>0</v>
      </c>
      <c r="F57" s="24">
        <v>0</v>
      </c>
      <c r="G57" s="25">
        <v>0</v>
      </c>
      <c r="H57" s="5"/>
    </row>
    <row r="58" spans="1:8">
      <c r="A58" s="12">
        <v>0</v>
      </c>
      <c r="B58" s="13" t="s">
        <v>34</v>
      </c>
      <c r="C58" s="14" t="s">
        <v>35</v>
      </c>
      <c r="D58" s="24">
        <v>2.754</v>
      </c>
      <c r="E58" s="24">
        <v>0.68900000000000006</v>
      </c>
      <c r="F58" s="24">
        <v>0.26782</v>
      </c>
      <c r="G58" s="25">
        <f t="shared" si="0"/>
        <v>38.870827285921621</v>
      </c>
      <c r="H58" s="5"/>
    </row>
    <row r="59" spans="1:8" ht="38.25">
      <c r="A59" s="12">
        <v>1</v>
      </c>
      <c r="B59" s="13" t="s">
        <v>52</v>
      </c>
      <c r="C59" s="14" t="s">
        <v>53</v>
      </c>
      <c r="D59" s="24">
        <v>28853.634999999998</v>
      </c>
      <c r="E59" s="24">
        <v>9641.1530000000021</v>
      </c>
      <c r="F59" s="24">
        <v>4335.4092100000007</v>
      </c>
      <c r="G59" s="25">
        <f t="shared" si="0"/>
        <v>44.967746181395526</v>
      </c>
      <c r="H59" s="5"/>
    </row>
    <row r="60" spans="1:8">
      <c r="A60" s="12">
        <v>0</v>
      </c>
      <c r="B60" s="13" t="s">
        <v>12</v>
      </c>
      <c r="C60" s="14" t="s">
        <v>13</v>
      </c>
      <c r="D60" s="24">
        <v>14794.582</v>
      </c>
      <c r="E60" s="24">
        <v>3680.3789999999999</v>
      </c>
      <c r="F60" s="24">
        <v>2878.1437200000005</v>
      </c>
      <c r="G60" s="25">
        <f t="shared" si="0"/>
        <v>78.202373179501365</v>
      </c>
      <c r="H60" s="5"/>
    </row>
    <row r="61" spans="1:8">
      <c r="A61" s="12">
        <v>0</v>
      </c>
      <c r="B61" s="13" t="s">
        <v>14</v>
      </c>
      <c r="C61" s="14" t="s">
        <v>15</v>
      </c>
      <c r="D61" s="24">
        <v>3254.808</v>
      </c>
      <c r="E61" s="24">
        <v>809.68200000000002</v>
      </c>
      <c r="F61" s="24">
        <v>714.02693000000011</v>
      </c>
      <c r="G61" s="25">
        <f t="shared" si="0"/>
        <v>88.18609404679863</v>
      </c>
      <c r="H61" s="5"/>
    </row>
    <row r="62" spans="1:8">
      <c r="A62" s="12">
        <v>0</v>
      </c>
      <c r="B62" s="13" t="s">
        <v>16</v>
      </c>
      <c r="C62" s="14" t="s">
        <v>17</v>
      </c>
      <c r="D62" s="24">
        <v>2921.9479999999999</v>
      </c>
      <c r="E62" s="24">
        <v>1080.6580000000001</v>
      </c>
      <c r="F62" s="24">
        <v>0</v>
      </c>
      <c r="G62" s="25">
        <f t="shared" si="0"/>
        <v>0</v>
      </c>
      <c r="H62" s="5"/>
    </row>
    <row r="63" spans="1:8">
      <c r="A63" s="12">
        <v>0</v>
      </c>
      <c r="B63" s="13" t="s">
        <v>50</v>
      </c>
      <c r="C63" s="14" t="s">
        <v>51</v>
      </c>
      <c r="D63" s="24">
        <v>3130.19</v>
      </c>
      <c r="E63" s="24">
        <v>1001.897</v>
      </c>
      <c r="F63" s="24">
        <v>0</v>
      </c>
      <c r="G63" s="25">
        <f t="shared" si="0"/>
        <v>0</v>
      </c>
      <c r="H63" s="5"/>
    </row>
    <row r="64" spans="1:8">
      <c r="A64" s="12">
        <v>0</v>
      </c>
      <c r="B64" s="13" t="s">
        <v>18</v>
      </c>
      <c r="C64" s="14" t="s">
        <v>19</v>
      </c>
      <c r="D64" s="24">
        <v>1229.165</v>
      </c>
      <c r="E64" s="24">
        <v>249.09</v>
      </c>
      <c r="F64" s="24">
        <v>80.43777</v>
      </c>
      <c r="G64" s="25">
        <f t="shared" si="0"/>
        <v>32.292653257858603</v>
      </c>
      <c r="H64" s="5"/>
    </row>
    <row r="65" spans="1:8">
      <c r="A65" s="12">
        <v>0</v>
      </c>
      <c r="B65" s="13" t="s">
        <v>20</v>
      </c>
      <c r="C65" s="14" t="s">
        <v>21</v>
      </c>
      <c r="D65" s="24">
        <v>10.4</v>
      </c>
      <c r="E65" s="24">
        <v>4</v>
      </c>
      <c r="F65" s="24">
        <v>0.35000999999999999</v>
      </c>
      <c r="G65" s="25">
        <f t="shared" si="0"/>
        <v>8.7502499999999994</v>
      </c>
      <c r="H65" s="5"/>
    </row>
    <row r="66" spans="1:8">
      <c r="A66" s="12">
        <v>0</v>
      </c>
      <c r="B66" s="13" t="s">
        <v>22</v>
      </c>
      <c r="C66" s="14" t="s">
        <v>23</v>
      </c>
      <c r="D66" s="24">
        <v>0</v>
      </c>
      <c r="E66" s="24">
        <v>0</v>
      </c>
      <c r="F66" s="24">
        <v>0</v>
      </c>
      <c r="G66" s="25">
        <v>0</v>
      </c>
      <c r="H66" s="5"/>
    </row>
    <row r="67" spans="1:8">
      <c r="A67" s="12">
        <v>0</v>
      </c>
      <c r="B67" s="13" t="s">
        <v>24</v>
      </c>
      <c r="C67" s="14" t="s">
        <v>25</v>
      </c>
      <c r="D67" s="24">
        <v>17.353999999999999</v>
      </c>
      <c r="E67" s="24">
        <v>5.25</v>
      </c>
      <c r="F67" s="24">
        <v>2.0562600000000004</v>
      </c>
      <c r="G67" s="25">
        <f t="shared" si="0"/>
        <v>39.166857142857154</v>
      </c>
      <c r="H67" s="5"/>
    </row>
    <row r="68" spans="1:8">
      <c r="A68" s="12">
        <v>0</v>
      </c>
      <c r="B68" s="13" t="s">
        <v>26</v>
      </c>
      <c r="C68" s="14" t="s">
        <v>27</v>
      </c>
      <c r="D68" s="24">
        <v>1252.8920000000001</v>
      </c>
      <c r="E68" s="24">
        <v>723.09100000000001</v>
      </c>
      <c r="F68" s="24">
        <v>150.29003</v>
      </c>
      <c r="G68" s="25">
        <f t="shared" si="0"/>
        <v>20.784386750768576</v>
      </c>
      <c r="H68" s="5"/>
    </row>
    <row r="69" spans="1:8">
      <c r="A69" s="12">
        <v>0</v>
      </c>
      <c r="B69" s="13" t="s">
        <v>28</v>
      </c>
      <c r="C69" s="14" t="s">
        <v>29</v>
      </c>
      <c r="D69" s="24">
        <v>2193.0549999999998</v>
      </c>
      <c r="E69" s="24">
        <v>2075.5480000000002</v>
      </c>
      <c r="F69" s="24">
        <v>509.39528999999999</v>
      </c>
      <c r="G69" s="25">
        <f t="shared" si="0"/>
        <v>24.542688966961975</v>
      </c>
      <c r="H69" s="5"/>
    </row>
    <row r="70" spans="1:8" ht="25.5">
      <c r="A70" s="12">
        <v>0</v>
      </c>
      <c r="B70" s="13" t="s">
        <v>30</v>
      </c>
      <c r="C70" s="14" t="s">
        <v>31</v>
      </c>
      <c r="D70" s="24">
        <v>25.153000000000002</v>
      </c>
      <c r="E70" s="24">
        <v>6.2880000000000003</v>
      </c>
      <c r="F70" s="24">
        <v>0.50919999999999999</v>
      </c>
      <c r="G70" s="25">
        <f t="shared" si="0"/>
        <v>8.0979643765903297</v>
      </c>
      <c r="H70" s="5"/>
    </row>
    <row r="71" spans="1:8" ht="25.5">
      <c r="A71" s="12">
        <v>0</v>
      </c>
      <c r="B71" s="13" t="s">
        <v>32</v>
      </c>
      <c r="C71" s="14" t="s">
        <v>33</v>
      </c>
      <c r="D71" s="24">
        <v>21.93</v>
      </c>
      <c r="E71" s="24">
        <v>4.7300000000000004</v>
      </c>
      <c r="F71" s="24">
        <v>0</v>
      </c>
      <c r="G71" s="25">
        <f t="shared" si="0"/>
        <v>0</v>
      </c>
      <c r="H71" s="5"/>
    </row>
    <row r="72" spans="1:8">
      <c r="A72" s="12">
        <v>0</v>
      </c>
      <c r="B72" s="13" t="s">
        <v>34</v>
      </c>
      <c r="C72" s="14" t="s">
        <v>35</v>
      </c>
      <c r="D72" s="24">
        <v>2.1579999999999999</v>
      </c>
      <c r="E72" s="24">
        <v>0.54</v>
      </c>
      <c r="F72" s="24">
        <v>0.2</v>
      </c>
      <c r="G72" s="25">
        <f t="shared" si="0"/>
        <v>37.037037037037038</v>
      </c>
      <c r="H72" s="5"/>
    </row>
    <row r="73" spans="1:8" ht="38.25">
      <c r="A73" s="12">
        <v>1</v>
      </c>
      <c r="B73" s="13" t="s">
        <v>54</v>
      </c>
      <c r="C73" s="14" t="s">
        <v>55</v>
      </c>
      <c r="D73" s="24">
        <v>54693.599999999999</v>
      </c>
      <c r="E73" s="24">
        <v>12825.2</v>
      </c>
      <c r="F73" s="24">
        <v>12764.905320000002</v>
      </c>
      <c r="G73" s="25">
        <f t="shared" si="0"/>
        <v>99.529873374294368</v>
      </c>
      <c r="H73" s="5"/>
    </row>
    <row r="74" spans="1:8">
      <c r="A74" s="12">
        <v>0</v>
      </c>
      <c r="B74" s="13" t="s">
        <v>12</v>
      </c>
      <c r="C74" s="14" t="s">
        <v>13</v>
      </c>
      <c r="D74" s="24">
        <v>44830.82</v>
      </c>
      <c r="E74" s="24">
        <v>10512.459000000001</v>
      </c>
      <c r="F74" s="24">
        <v>10463.848050000001</v>
      </c>
      <c r="G74" s="25">
        <f t="shared" si="0"/>
        <v>99.537587257177407</v>
      </c>
      <c r="H74" s="5"/>
    </row>
    <row r="75" spans="1:8">
      <c r="A75" s="12">
        <v>0</v>
      </c>
      <c r="B75" s="13" t="s">
        <v>14</v>
      </c>
      <c r="C75" s="14" t="s">
        <v>15</v>
      </c>
      <c r="D75" s="24">
        <v>9862.7800000000007</v>
      </c>
      <c r="E75" s="24">
        <v>2312.741</v>
      </c>
      <c r="F75" s="24">
        <v>2301.0572700000002</v>
      </c>
      <c r="G75" s="25">
        <f t="shared" si="0"/>
        <v>99.494810270583699</v>
      </c>
      <c r="H75" s="5"/>
    </row>
    <row r="76" spans="1:8" ht="25.5">
      <c r="A76" s="12">
        <v>1</v>
      </c>
      <c r="B76" s="13" t="s">
        <v>56</v>
      </c>
      <c r="C76" s="14" t="s">
        <v>57</v>
      </c>
      <c r="D76" s="24">
        <v>3446.6630000000005</v>
      </c>
      <c r="E76" s="24">
        <v>1058.9459999999999</v>
      </c>
      <c r="F76" s="24">
        <v>750.94866999999999</v>
      </c>
      <c r="G76" s="25">
        <f t="shared" ref="G76:G139" si="1">F76/E76*100</f>
        <v>70.914727474299923</v>
      </c>
      <c r="H76" s="5"/>
    </row>
    <row r="77" spans="1:8">
      <c r="A77" s="12">
        <v>0</v>
      </c>
      <c r="B77" s="13" t="s">
        <v>12</v>
      </c>
      <c r="C77" s="14" t="s">
        <v>13</v>
      </c>
      <c r="D77" s="24">
        <v>2543.6590000000001</v>
      </c>
      <c r="E77" s="24">
        <v>618</v>
      </c>
      <c r="F77" s="24">
        <v>594.04002000000003</v>
      </c>
      <c r="G77" s="25">
        <f t="shared" si="1"/>
        <v>96.122980582524278</v>
      </c>
      <c r="H77" s="5"/>
    </row>
    <row r="78" spans="1:8">
      <c r="A78" s="12">
        <v>0</v>
      </c>
      <c r="B78" s="13" t="s">
        <v>14</v>
      </c>
      <c r="C78" s="14" t="s">
        <v>15</v>
      </c>
      <c r="D78" s="24">
        <v>559.60500000000002</v>
      </c>
      <c r="E78" s="24">
        <v>142.297</v>
      </c>
      <c r="F78" s="24">
        <v>142.29623000000001</v>
      </c>
      <c r="G78" s="25">
        <f t="shared" si="1"/>
        <v>99.999458878261677</v>
      </c>
      <c r="H78" s="5"/>
    </row>
    <row r="79" spans="1:8">
      <c r="A79" s="12">
        <v>0</v>
      </c>
      <c r="B79" s="13" t="s">
        <v>16</v>
      </c>
      <c r="C79" s="14" t="s">
        <v>17</v>
      </c>
      <c r="D79" s="24">
        <v>37.5</v>
      </c>
      <c r="E79" s="24">
        <v>36.163000000000004</v>
      </c>
      <c r="F79" s="24">
        <v>4</v>
      </c>
      <c r="G79" s="25">
        <f t="shared" si="1"/>
        <v>11.061029228769737</v>
      </c>
      <c r="H79" s="5"/>
    </row>
    <row r="80" spans="1:8">
      <c r="A80" s="12">
        <v>0</v>
      </c>
      <c r="B80" s="13" t="s">
        <v>18</v>
      </c>
      <c r="C80" s="14" t="s">
        <v>19</v>
      </c>
      <c r="D80" s="24">
        <v>16.858000000000001</v>
      </c>
      <c r="E80" s="24">
        <v>1.8</v>
      </c>
      <c r="F80" s="24">
        <v>1.3</v>
      </c>
      <c r="G80" s="25">
        <f t="shared" si="1"/>
        <v>72.222222222222214</v>
      </c>
      <c r="H80" s="5"/>
    </row>
    <row r="81" spans="1:8">
      <c r="A81" s="12">
        <v>0</v>
      </c>
      <c r="B81" s="13" t="s">
        <v>20</v>
      </c>
      <c r="C81" s="14" t="s">
        <v>21</v>
      </c>
      <c r="D81" s="24">
        <v>9.5400000000000009</v>
      </c>
      <c r="E81" s="24">
        <v>9.5400000000000009</v>
      </c>
      <c r="F81" s="24">
        <v>1.254</v>
      </c>
      <c r="G81" s="25">
        <f t="shared" si="1"/>
        <v>13.144654088050315</v>
      </c>
      <c r="H81" s="5"/>
    </row>
    <row r="82" spans="1:8">
      <c r="A82" s="12">
        <v>0</v>
      </c>
      <c r="B82" s="13" t="s">
        <v>24</v>
      </c>
      <c r="C82" s="14" t="s">
        <v>25</v>
      </c>
      <c r="D82" s="24">
        <v>0.54300000000000004</v>
      </c>
      <c r="E82" s="24">
        <v>0.14400000000000002</v>
      </c>
      <c r="F82" s="24">
        <v>0.14363999999999999</v>
      </c>
      <c r="G82" s="25">
        <f t="shared" si="1"/>
        <v>99.749999999999986</v>
      </c>
      <c r="H82" s="5"/>
    </row>
    <row r="83" spans="1:8">
      <c r="A83" s="12">
        <v>0</v>
      </c>
      <c r="B83" s="13" t="s">
        <v>26</v>
      </c>
      <c r="C83" s="14" t="s">
        <v>27</v>
      </c>
      <c r="D83" s="24">
        <v>43.957999999999998</v>
      </c>
      <c r="E83" s="24">
        <v>16.001999999999999</v>
      </c>
      <c r="F83" s="24">
        <v>7.9147799999999995</v>
      </c>
      <c r="G83" s="25">
        <f t="shared" si="1"/>
        <v>49.461192350956132</v>
      </c>
      <c r="H83" s="5"/>
    </row>
    <row r="84" spans="1:8" ht="25.5">
      <c r="A84" s="12">
        <v>0</v>
      </c>
      <c r="B84" s="13" t="s">
        <v>30</v>
      </c>
      <c r="C84" s="14" t="s">
        <v>31</v>
      </c>
      <c r="D84" s="24">
        <v>235</v>
      </c>
      <c r="E84" s="24">
        <v>235</v>
      </c>
      <c r="F84" s="24">
        <v>0</v>
      </c>
      <c r="G84" s="25">
        <f t="shared" si="1"/>
        <v>0</v>
      </c>
      <c r="H84" s="5"/>
    </row>
    <row r="85" spans="1:8">
      <c r="A85" s="12">
        <v>1</v>
      </c>
      <c r="B85" s="13" t="s">
        <v>58</v>
      </c>
      <c r="C85" s="14" t="s">
        <v>59</v>
      </c>
      <c r="D85" s="24">
        <v>7120.75</v>
      </c>
      <c r="E85" s="24">
        <v>1925.3610000000001</v>
      </c>
      <c r="F85" s="24">
        <v>1858.0018500000001</v>
      </c>
      <c r="G85" s="25">
        <f t="shared" si="1"/>
        <v>96.501479462812441</v>
      </c>
      <c r="H85" s="5"/>
    </row>
    <row r="86" spans="1:8">
      <c r="A86" s="12">
        <v>0</v>
      </c>
      <c r="B86" s="13" t="s">
        <v>12</v>
      </c>
      <c r="C86" s="14" t="s">
        <v>13</v>
      </c>
      <c r="D86" s="24">
        <v>5463.7070000000003</v>
      </c>
      <c r="E86" s="24">
        <v>1352.374</v>
      </c>
      <c r="F86" s="24">
        <v>1301.98532</v>
      </c>
      <c r="G86" s="25">
        <f t="shared" si="1"/>
        <v>96.2740573243792</v>
      </c>
      <c r="H86" s="5"/>
    </row>
    <row r="87" spans="1:8">
      <c r="A87" s="12">
        <v>0</v>
      </c>
      <c r="B87" s="13" t="s">
        <v>14</v>
      </c>
      <c r="C87" s="14" t="s">
        <v>15</v>
      </c>
      <c r="D87" s="24">
        <v>1202.6949999999999</v>
      </c>
      <c r="E87" s="24">
        <v>297.52</v>
      </c>
      <c r="F87" s="24">
        <v>290.22788000000003</v>
      </c>
      <c r="G87" s="25">
        <f t="shared" si="1"/>
        <v>97.5490319978489</v>
      </c>
      <c r="H87" s="5"/>
    </row>
    <row r="88" spans="1:8">
      <c r="A88" s="12">
        <v>0</v>
      </c>
      <c r="B88" s="13" t="s">
        <v>16</v>
      </c>
      <c r="C88" s="14" t="s">
        <v>17</v>
      </c>
      <c r="D88" s="24">
        <v>3.04</v>
      </c>
      <c r="E88" s="24">
        <v>3.04</v>
      </c>
      <c r="F88" s="24">
        <v>2.282</v>
      </c>
      <c r="G88" s="25">
        <f t="shared" si="1"/>
        <v>75.065789473684205</v>
      </c>
      <c r="H88" s="5"/>
    </row>
    <row r="89" spans="1:8">
      <c r="A89" s="12">
        <v>0</v>
      </c>
      <c r="B89" s="13" t="s">
        <v>18</v>
      </c>
      <c r="C89" s="14" t="s">
        <v>19</v>
      </c>
      <c r="D89" s="24">
        <v>146.708</v>
      </c>
      <c r="E89" s="24">
        <v>4.2279999999999998</v>
      </c>
      <c r="F89" s="24">
        <v>2.4</v>
      </c>
      <c r="G89" s="25">
        <f t="shared" si="1"/>
        <v>56.764427625354777</v>
      </c>
      <c r="H89" s="5"/>
    </row>
    <row r="90" spans="1:8">
      <c r="A90" s="12">
        <v>0</v>
      </c>
      <c r="B90" s="13" t="s">
        <v>22</v>
      </c>
      <c r="C90" s="14" t="s">
        <v>23</v>
      </c>
      <c r="D90" s="24">
        <v>270</v>
      </c>
      <c r="E90" s="24">
        <v>256.89699999999999</v>
      </c>
      <c r="F90" s="24">
        <v>256.87035000000003</v>
      </c>
      <c r="G90" s="25">
        <f t="shared" si="1"/>
        <v>99.989626192598607</v>
      </c>
      <c r="H90" s="5"/>
    </row>
    <row r="91" spans="1:8">
      <c r="A91" s="12">
        <v>0</v>
      </c>
      <c r="B91" s="13" t="s">
        <v>24</v>
      </c>
      <c r="C91" s="14" t="s">
        <v>25</v>
      </c>
      <c r="D91" s="24">
        <v>0.28100000000000003</v>
      </c>
      <c r="E91" s="24">
        <v>0.17100000000000001</v>
      </c>
      <c r="F91" s="24">
        <v>0.11244</v>
      </c>
      <c r="G91" s="25">
        <f t="shared" si="1"/>
        <v>65.754385964912274</v>
      </c>
      <c r="H91" s="5"/>
    </row>
    <row r="92" spans="1:8">
      <c r="A92" s="12">
        <v>0</v>
      </c>
      <c r="B92" s="13" t="s">
        <v>26</v>
      </c>
      <c r="C92" s="14" t="s">
        <v>27</v>
      </c>
      <c r="D92" s="24">
        <v>33.618000000000002</v>
      </c>
      <c r="E92" s="24">
        <v>10.806000000000001</v>
      </c>
      <c r="F92" s="24">
        <v>4.1238599999999996</v>
      </c>
      <c r="G92" s="25">
        <f t="shared" si="1"/>
        <v>38.162687395891162</v>
      </c>
      <c r="H92" s="5"/>
    </row>
    <row r="93" spans="1:8">
      <c r="A93" s="12">
        <v>0</v>
      </c>
      <c r="B93" s="13" t="s">
        <v>28</v>
      </c>
      <c r="C93" s="14" t="s">
        <v>29</v>
      </c>
      <c r="D93" s="24">
        <v>0.44600000000000001</v>
      </c>
      <c r="E93" s="24">
        <v>0.32500000000000001</v>
      </c>
      <c r="F93" s="24">
        <v>0</v>
      </c>
      <c r="G93" s="25">
        <f t="shared" si="1"/>
        <v>0</v>
      </c>
      <c r="H93" s="5"/>
    </row>
    <row r="94" spans="1:8" ht="25.5">
      <c r="A94" s="12">
        <v>0</v>
      </c>
      <c r="B94" s="13" t="s">
        <v>30</v>
      </c>
      <c r="C94" s="14" t="s">
        <v>31</v>
      </c>
      <c r="D94" s="24">
        <v>0.255</v>
      </c>
      <c r="E94" s="24">
        <v>0</v>
      </c>
      <c r="F94" s="24">
        <v>0</v>
      </c>
      <c r="G94" s="25">
        <v>0</v>
      </c>
      <c r="H94" s="5"/>
    </row>
    <row r="95" spans="1:8">
      <c r="A95" s="12">
        <v>1</v>
      </c>
      <c r="B95" s="13" t="s">
        <v>60</v>
      </c>
      <c r="C95" s="14" t="s">
        <v>61</v>
      </c>
      <c r="D95" s="24">
        <v>3464.7710000000002</v>
      </c>
      <c r="E95" s="24">
        <v>873.56899999999985</v>
      </c>
      <c r="F95" s="24">
        <v>813.19563000000005</v>
      </c>
      <c r="G95" s="25">
        <f t="shared" si="1"/>
        <v>93.088883648572718</v>
      </c>
      <c r="H95" s="5"/>
    </row>
    <row r="96" spans="1:8">
      <c r="A96" s="12">
        <v>0</v>
      </c>
      <c r="B96" s="13" t="s">
        <v>12</v>
      </c>
      <c r="C96" s="14" t="s">
        <v>13</v>
      </c>
      <c r="D96" s="24">
        <v>2628.7530000000002</v>
      </c>
      <c r="E96" s="24">
        <v>622.42200000000003</v>
      </c>
      <c r="F96" s="24">
        <v>593.44378000000006</v>
      </c>
      <c r="G96" s="25">
        <f t="shared" si="1"/>
        <v>95.344280889814314</v>
      </c>
      <c r="H96" s="5"/>
    </row>
    <row r="97" spans="1:8">
      <c r="A97" s="12">
        <v>0</v>
      </c>
      <c r="B97" s="13" t="s">
        <v>14</v>
      </c>
      <c r="C97" s="14" t="s">
        <v>15</v>
      </c>
      <c r="D97" s="24">
        <v>578.32600000000002</v>
      </c>
      <c r="E97" s="24">
        <v>137.232</v>
      </c>
      <c r="F97" s="24">
        <v>132.04198000000002</v>
      </c>
      <c r="G97" s="25">
        <f t="shared" si="1"/>
        <v>96.218068672029872</v>
      </c>
      <c r="H97" s="5"/>
    </row>
    <row r="98" spans="1:8">
      <c r="A98" s="12">
        <v>0</v>
      </c>
      <c r="B98" s="13" t="s">
        <v>16</v>
      </c>
      <c r="C98" s="14" t="s">
        <v>17</v>
      </c>
      <c r="D98" s="24">
        <v>125.60000000000001</v>
      </c>
      <c r="E98" s="24">
        <v>48.800000000000004</v>
      </c>
      <c r="F98" s="24">
        <v>48.800000000000004</v>
      </c>
      <c r="G98" s="25">
        <f t="shared" si="1"/>
        <v>100</v>
      </c>
      <c r="H98" s="5"/>
    </row>
    <row r="99" spans="1:8">
      <c r="A99" s="12">
        <v>0</v>
      </c>
      <c r="B99" s="13" t="s">
        <v>18</v>
      </c>
      <c r="C99" s="14" t="s">
        <v>19</v>
      </c>
      <c r="D99" s="24">
        <v>28.019000000000002</v>
      </c>
      <c r="E99" s="24">
        <v>12.11</v>
      </c>
      <c r="F99" s="24">
        <v>2.4564000000000004</v>
      </c>
      <c r="G99" s="25">
        <f t="shared" si="1"/>
        <v>20.284062758051203</v>
      </c>
      <c r="H99" s="5"/>
    </row>
    <row r="100" spans="1:8">
      <c r="A100" s="12">
        <v>0</v>
      </c>
      <c r="B100" s="13" t="s">
        <v>20</v>
      </c>
      <c r="C100" s="14" t="s">
        <v>21</v>
      </c>
      <c r="D100" s="24">
        <v>3</v>
      </c>
      <c r="E100" s="24">
        <v>2</v>
      </c>
      <c r="F100" s="24">
        <v>0.6</v>
      </c>
      <c r="G100" s="25">
        <f t="shared" si="1"/>
        <v>30</v>
      </c>
      <c r="H100" s="5"/>
    </row>
    <row r="101" spans="1:8">
      <c r="A101" s="12">
        <v>0</v>
      </c>
      <c r="B101" s="13" t="s">
        <v>26</v>
      </c>
      <c r="C101" s="14" t="s">
        <v>27</v>
      </c>
      <c r="D101" s="24">
        <v>55.14</v>
      </c>
      <c r="E101" s="24">
        <v>14.161</v>
      </c>
      <c r="F101" s="24">
        <v>11.92859</v>
      </c>
      <c r="G101" s="25">
        <f t="shared" si="1"/>
        <v>84.23550596709272</v>
      </c>
      <c r="H101" s="5"/>
    </row>
    <row r="102" spans="1:8">
      <c r="A102" s="12">
        <v>0</v>
      </c>
      <c r="B102" s="13" t="s">
        <v>28</v>
      </c>
      <c r="C102" s="14" t="s">
        <v>29</v>
      </c>
      <c r="D102" s="24">
        <v>38.512</v>
      </c>
      <c r="E102" s="24">
        <v>35.625999999999998</v>
      </c>
      <c r="F102" s="24">
        <v>23.121110000000002</v>
      </c>
      <c r="G102" s="25">
        <f t="shared" si="1"/>
        <v>64.899539662044575</v>
      </c>
      <c r="H102" s="5"/>
    </row>
    <row r="103" spans="1:8" ht="25.5">
      <c r="A103" s="12">
        <v>0</v>
      </c>
      <c r="B103" s="13" t="s">
        <v>30</v>
      </c>
      <c r="C103" s="14" t="s">
        <v>31</v>
      </c>
      <c r="D103" s="24">
        <v>4.0620000000000003</v>
      </c>
      <c r="E103" s="24">
        <v>1.016</v>
      </c>
      <c r="F103" s="24">
        <v>0.76076999999999995</v>
      </c>
      <c r="G103" s="25">
        <f t="shared" si="1"/>
        <v>74.878937007874015</v>
      </c>
      <c r="H103" s="5"/>
    </row>
    <row r="104" spans="1:8" ht="25.5">
      <c r="A104" s="12">
        <v>0</v>
      </c>
      <c r="B104" s="13" t="s">
        <v>32</v>
      </c>
      <c r="C104" s="14" t="s">
        <v>33</v>
      </c>
      <c r="D104" s="24">
        <v>2.5500000000000003</v>
      </c>
      <c r="E104" s="24">
        <v>0</v>
      </c>
      <c r="F104" s="24">
        <v>0</v>
      </c>
      <c r="G104" s="25">
        <v>0</v>
      </c>
      <c r="H104" s="5"/>
    </row>
    <row r="105" spans="1:8">
      <c r="A105" s="12">
        <v>0</v>
      </c>
      <c r="B105" s="13" t="s">
        <v>34</v>
      </c>
      <c r="C105" s="14" t="s">
        <v>35</v>
      </c>
      <c r="D105" s="24">
        <v>0.80900000000000005</v>
      </c>
      <c r="E105" s="24">
        <v>0.20200000000000001</v>
      </c>
      <c r="F105" s="24">
        <v>4.3000000000000003E-2</v>
      </c>
      <c r="G105" s="25">
        <f t="shared" si="1"/>
        <v>21.287128712871286</v>
      </c>
      <c r="H105" s="5"/>
    </row>
    <row r="106" spans="1:8">
      <c r="A106" s="12">
        <v>1</v>
      </c>
      <c r="B106" s="13" t="s">
        <v>62</v>
      </c>
      <c r="C106" s="14" t="s">
        <v>63</v>
      </c>
      <c r="D106" s="24">
        <v>18.100000000000001</v>
      </c>
      <c r="E106" s="24">
        <v>10.86</v>
      </c>
      <c r="F106" s="24">
        <v>9.0500000000000007</v>
      </c>
      <c r="G106" s="25">
        <f t="shared" si="1"/>
        <v>83.333333333333343</v>
      </c>
      <c r="H106" s="5"/>
    </row>
    <row r="107" spans="1:8">
      <c r="A107" s="12">
        <v>0</v>
      </c>
      <c r="B107" s="13" t="s">
        <v>64</v>
      </c>
      <c r="C107" s="14" t="s">
        <v>65</v>
      </c>
      <c r="D107" s="24">
        <v>18.100000000000001</v>
      </c>
      <c r="E107" s="24">
        <v>10.86</v>
      </c>
      <c r="F107" s="24">
        <v>9.0500000000000007</v>
      </c>
      <c r="G107" s="25">
        <f t="shared" si="1"/>
        <v>83.333333333333343</v>
      </c>
      <c r="H107" s="5"/>
    </row>
    <row r="108" spans="1:8" ht="25.5">
      <c r="A108" s="12">
        <v>1</v>
      </c>
      <c r="B108" s="13" t="s">
        <v>66</v>
      </c>
      <c r="C108" s="14" t="s">
        <v>67</v>
      </c>
      <c r="D108" s="24">
        <v>59.698</v>
      </c>
      <c r="E108" s="24">
        <v>15.329000000000001</v>
      </c>
      <c r="F108" s="24">
        <v>6.1305000000000005</v>
      </c>
      <c r="G108" s="25">
        <f t="shared" si="1"/>
        <v>39.992824058973191</v>
      </c>
      <c r="H108" s="5"/>
    </row>
    <row r="109" spans="1:8">
      <c r="A109" s="12">
        <v>0</v>
      </c>
      <c r="B109" s="13" t="s">
        <v>12</v>
      </c>
      <c r="C109" s="14" t="s">
        <v>13</v>
      </c>
      <c r="D109" s="24">
        <v>43.9</v>
      </c>
      <c r="E109" s="24">
        <v>10.663</v>
      </c>
      <c r="F109" s="24">
        <v>5.0250000000000004</v>
      </c>
      <c r="G109" s="25">
        <f t="shared" si="1"/>
        <v>47.125574416205573</v>
      </c>
      <c r="H109" s="5"/>
    </row>
    <row r="110" spans="1:8">
      <c r="A110" s="12">
        <v>0</v>
      </c>
      <c r="B110" s="13" t="s">
        <v>14</v>
      </c>
      <c r="C110" s="14" t="s">
        <v>15</v>
      </c>
      <c r="D110" s="24">
        <v>11.273</v>
      </c>
      <c r="E110" s="24">
        <v>2.7389999999999999</v>
      </c>
      <c r="F110" s="24">
        <v>1.1054999999999999</v>
      </c>
      <c r="G110" s="25">
        <f t="shared" si="1"/>
        <v>40.361445783132524</v>
      </c>
      <c r="H110" s="5"/>
    </row>
    <row r="111" spans="1:8">
      <c r="A111" s="12">
        <v>0</v>
      </c>
      <c r="B111" s="13" t="s">
        <v>16</v>
      </c>
      <c r="C111" s="14" t="s">
        <v>17</v>
      </c>
      <c r="D111" s="24">
        <v>1.4370000000000001</v>
      </c>
      <c r="E111" s="24">
        <v>1.4370000000000001</v>
      </c>
      <c r="F111" s="24">
        <v>0</v>
      </c>
      <c r="G111" s="25">
        <f t="shared" si="1"/>
        <v>0</v>
      </c>
      <c r="H111" s="5"/>
    </row>
    <row r="112" spans="1:8">
      <c r="A112" s="12">
        <v>0</v>
      </c>
      <c r="B112" s="13" t="s">
        <v>18</v>
      </c>
      <c r="C112" s="14" t="s">
        <v>19</v>
      </c>
      <c r="D112" s="24">
        <v>3.0880000000000001</v>
      </c>
      <c r="E112" s="24">
        <v>0.49</v>
      </c>
      <c r="F112" s="24">
        <v>0</v>
      </c>
      <c r="G112" s="25">
        <f t="shared" si="1"/>
        <v>0</v>
      </c>
      <c r="H112" s="5"/>
    </row>
    <row r="113" spans="1:8" ht="25.5">
      <c r="A113" s="12">
        <v>1</v>
      </c>
      <c r="B113" s="13" t="s">
        <v>68</v>
      </c>
      <c r="C113" s="14" t="s">
        <v>69</v>
      </c>
      <c r="D113" s="24">
        <v>1313.8860000000002</v>
      </c>
      <c r="E113" s="24">
        <v>308.096</v>
      </c>
      <c r="F113" s="24">
        <v>287.02316000000002</v>
      </c>
      <c r="G113" s="25">
        <f t="shared" si="1"/>
        <v>93.16030068550063</v>
      </c>
      <c r="H113" s="5"/>
    </row>
    <row r="114" spans="1:8">
      <c r="A114" s="12">
        <v>0</v>
      </c>
      <c r="B114" s="13" t="s">
        <v>12</v>
      </c>
      <c r="C114" s="14" t="s">
        <v>13</v>
      </c>
      <c r="D114" s="24">
        <v>1076.9560000000001</v>
      </c>
      <c r="E114" s="24">
        <v>244.72300000000001</v>
      </c>
      <c r="F114" s="24">
        <v>223.65073000000001</v>
      </c>
      <c r="G114" s="25">
        <f t="shared" si="1"/>
        <v>91.389338149663089</v>
      </c>
      <c r="H114" s="5"/>
    </row>
    <row r="115" spans="1:8">
      <c r="A115" s="12">
        <v>0</v>
      </c>
      <c r="B115" s="13" t="s">
        <v>14</v>
      </c>
      <c r="C115" s="14" t="s">
        <v>15</v>
      </c>
      <c r="D115" s="24">
        <v>236.93</v>
      </c>
      <c r="E115" s="24">
        <v>63.373000000000005</v>
      </c>
      <c r="F115" s="24">
        <v>63.372430000000001</v>
      </c>
      <c r="G115" s="25">
        <f t="shared" si="1"/>
        <v>99.999100563331382</v>
      </c>
      <c r="H115" s="5"/>
    </row>
    <row r="116" spans="1:8" ht="25.5">
      <c r="A116" s="12">
        <v>1</v>
      </c>
      <c r="B116" s="13" t="s">
        <v>70</v>
      </c>
      <c r="C116" s="14" t="s">
        <v>71</v>
      </c>
      <c r="D116" s="24">
        <v>575.09099999999989</v>
      </c>
      <c r="E116" s="24">
        <v>219.05099999999999</v>
      </c>
      <c r="F116" s="24">
        <v>155.49214000000001</v>
      </c>
      <c r="G116" s="25">
        <f t="shared" si="1"/>
        <v>70.984446544412037</v>
      </c>
      <c r="H116" s="5"/>
    </row>
    <row r="117" spans="1:8">
      <c r="A117" s="12">
        <v>0</v>
      </c>
      <c r="B117" s="13" t="s">
        <v>12</v>
      </c>
      <c r="C117" s="14" t="s">
        <v>13</v>
      </c>
      <c r="D117" s="24">
        <v>459.22399999999999</v>
      </c>
      <c r="E117" s="24">
        <v>168.75399999999999</v>
      </c>
      <c r="F117" s="24">
        <v>129.53451000000001</v>
      </c>
      <c r="G117" s="25">
        <f t="shared" si="1"/>
        <v>76.759371629709534</v>
      </c>
      <c r="H117" s="5"/>
    </row>
    <row r="118" spans="1:8">
      <c r="A118" s="12">
        <v>0</v>
      </c>
      <c r="B118" s="13" t="s">
        <v>14</v>
      </c>
      <c r="C118" s="14" t="s">
        <v>15</v>
      </c>
      <c r="D118" s="24">
        <v>101.029</v>
      </c>
      <c r="E118" s="24">
        <v>37.125</v>
      </c>
      <c r="F118" s="24">
        <v>25.957630000000002</v>
      </c>
      <c r="G118" s="25">
        <f t="shared" si="1"/>
        <v>69.919542087542098</v>
      </c>
      <c r="H118" s="5"/>
    </row>
    <row r="119" spans="1:8">
      <c r="A119" s="12">
        <v>0</v>
      </c>
      <c r="B119" s="13" t="s">
        <v>16</v>
      </c>
      <c r="C119" s="14" t="s">
        <v>17</v>
      </c>
      <c r="D119" s="24">
        <v>4</v>
      </c>
      <c r="E119" s="24">
        <v>4</v>
      </c>
      <c r="F119" s="24">
        <v>0</v>
      </c>
      <c r="G119" s="25">
        <f t="shared" si="1"/>
        <v>0</v>
      </c>
      <c r="H119" s="5"/>
    </row>
    <row r="120" spans="1:8">
      <c r="A120" s="12">
        <v>0</v>
      </c>
      <c r="B120" s="13" t="s">
        <v>18</v>
      </c>
      <c r="C120" s="14" t="s">
        <v>19</v>
      </c>
      <c r="D120" s="24">
        <v>9.0380000000000003</v>
      </c>
      <c r="E120" s="24">
        <v>8.1720000000000006</v>
      </c>
      <c r="F120" s="24">
        <v>0</v>
      </c>
      <c r="G120" s="25">
        <f t="shared" si="1"/>
        <v>0</v>
      </c>
      <c r="H120" s="5"/>
    </row>
    <row r="121" spans="1:8">
      <c r="A121" s="12">
        <v>0</v>
      </c>
      <c r="B121" s="13" t="s">
        <v>20</v>
      </c>
      <c r="C121" s="14" t="s">
        <v>21</v>
      </c>
      <c r="D121" s="24">
        <v>1</v>
      </c>
      <c r="E121" s="24">
        <v>1</v>
      </c>
      <c r="F121" s="24">
        <v>0</v>
      </c>
      <c r="G121" s="25">
        <f t="shared" si="1"/>
        <v>0</v>
      </c>
      <c r="H121" s="5"/>
    </row>
    <row r="122" spans="1:8" ht="25.5">
      <c r="A122" s="12">
        <v>0</v>
      </c>
      <c r="B122" s="13" t="s">
        <v>32</v>
      </c>
      <c r="C122" s="14" t="s">
        <v>33</v>
      </c>
      <c r="D122" s="24">
        <v>0.8</v>
      </c>
      <c r="E122" s="24">
        <v>0</v>
      </c>
      <c r="F122" s="24">
        <v>0</v>
      </c>
      <c r="G122" s="25">
        <v>0</v>
      </c>
      <c r="H122" s="5"/>
    </row>
    <row r="123" spans="1:8" ht="38.25">
      <c r="A123" s="12">
        <v>1</v>
      </c>
      <c r="B123" s="13" t="s">
        <v>72</v>
      </c>
      <c r="C123" s="14" t="s">
        <v>73</v>
      </c>
      <c r="D123" s="24">
        <v>142.386</v>
      </c>
      <c r="E123" s="24">
        <v>35.594999999999999</v>
      </c>
      <c r="F123" s="24">
        <v>13.535910000000001</v>
      </c>
      <c r="G123" s="25">
        <f t="shared" si="1"/>
        <v>38.027560050568901</v>
      </c>
      <c r="H123" s="5"/>
    </row>
    <row r="124" spans="1:8">
      <c r="A124" s="12">
        <v>0</v>
      </c>
      <c r="B124" s="13" t="s">
        <v>12</v>
      </c>
      <c r="C124" s="14" t="s">
        <v>13</v>
      </c>
      <c r="D124" s="24">
        <v>81.697000000000003</v>
      </c>
      <c r="E124" s="24">
        <v>29.178000000000001</v>
      </c>
      <c r="F124" s="24">
        <v>11.09501</v>
      </c>
      <c r="G124" s="25">
        <f t="shared" si="1"/>
        <v>38.025258756597438</v>
      </c>
      <c r="H124" s="5"/>
    </row>
    <row r="125" spans="1:8">
      <c r="A125" s="12">
        <v>0</v>
      </c>
      <c r="B125" s="13" t="s">
        <v>14</v>
      </c>
      <c r="C125" s="14" t="s">
        <v>15</v>
      </c>
      <c r="D125" s="24">
        <v>17.972999999999999</v>
      </c>
      <c r="E125" s="24">
        <v>6.4169999999999998</v>
      </c>
      <c r="F125" s="24">
        <v>2.4409000000000001</v>
      </c>
      <c r="G125" s="25">
        <f t="shared" si="1"/>
        <v>38.03802399875331</v>
      </c>
      <c r="H125" s="5"/>
    </row>
    <row r="126" spans="1:8">
      <c r="A126" s="12">
        <v>0</v>
      </c>
      <c r="B126" s="13" t="s">
        <v>16</v>
      </c>
      <c r="C126" s="14" t="s">
        <v>17</v>
      </c>
      <c r="D126" s="24">
        <v>42.716000000000001</v>
      </c>
      <c r="E126" s="24">
        <v>0</v>
      </c>
      <c r="F126" s="24">
        <v>0</v>
      </c>
      <c r="G126" s="25">
        <v>0</v>
      </c>
      <c r="H126" s="5"/>
    </row>
    <row r="127" spans="1:8">
      <c r="A127" s="12">
        <v>1</v>
      </c>
      <c r="B127" s="13" t="s">
        <v>74</v>
      </c>
      <c r="C127" s="14" t="s">
        <v>75</v>
      </c>
      <c r="D127" s="24">
        <v>15668</v>
      </c>
      <c r="E127" s="24">
        <v>8665.1</v>
      </c>
      <c r="F127" s="24">
        <v>5854.1</v>
      </c>
      <c r="G127" s="25">
        <f t="shared" si="1"/>
        <v>67.559520374836993</v>
      </c>
      <c r="H127" s="5"/>
    </row>
    <row r="128" spans="1:8">
      <c r="A128" s="12">
        <v>1</v>
      </c>
      <c r="B128" s="13" t="s">
        <v>8</v>
      </c>
      <c r="C128" s="14" t="s">
        <v>9</v>
      </c>
      <c r="D128" s="24">
        <v>15667.988000000001</v>
      </c>
      <c r="E128" s="24">
        <v>8665.121000000001</v>
      </c>
      <c r="F128" s="24">
        <v>5854.1340100000007</v>
      </c>
      <c r="G128" s="25">
        <f t="shared" si="1"/>
        <v>67.559749136797976</v>
      </c>
      <c r="H128" s="5"/>
    </row>
    <row r="129" spans="1:8" ht="25.5">
      <c r="A129" s="12">
        <v>1</v>
      </c>
      <c r="B129" s="13" t="s">
        <v>76</v>
      </c>
      <c r="C129" s="14" t="s">
        <v>77</v>
      </c>
      <c r="D129" s="24">
        <v>10063.294</v>
      </c>
      <c r="E129" s="24">
        <v>5986.0560000000005</v>
      </c>
      <c r="F129" s="24">
        <v>4299.0485800000006</v>
      </c>
      <c r="G129" s="25">
        <f t="shared" si="1"/>
        <v>71.817714034081888</v>
      </c>
      <c r="H129" s="5"/>
    </row>
    <row r="130" spans="1:8" ht="25.5">
      <c r="A130" s="12">
        <v>0</v>
      </c>
      <c r="B130" s="13" t="s">
        <v>38</v>
      </c>
      <c r="C130" s="14" t="s">
        <v>39</v>
      </c>
      <c r="D130" s="24">
        <v>10063.294</v>
      </c>
      <c r="E130" s="24">
        <v>5986.0560000000005</v>
      </c>
      <c r="F130" s="24">
        <v>4299.0485800000006</v>
      </c>
      <c r="G130" s="25">
        <f t="shared" si="1"/>
        <v>71.817714034081888</v>
      </c>
      <c r="H130" s="5"/>
    </row>
    <row r="131" spans="1:8" ht="38.25">
      <c r="A131" s="12">
        <v>1</v>
      </c>
      <c r="B131" s="13" t="s">
        <v>12</v>
      </c>
      <c r="C131" s="14" t="s">
        <v>78</v>
      </c>
      <c r="D131" s="24">
        <v>5604.6940000000004</v>
      </c>
      <c r="E131" s="24">
        <v>2679.0650000000001</v>
      </c>
      <c r="F131" s="24">
        <v>1555.0854299999999</v>
      </c>
      <c r="G131" s="25">
        <f t="shared" si="1"/>
        <v>58.045826808979996</v>
      </c>
      <c r="H131" s="5"/>
    </row>
    <row r="132" spans="1:8" ht="25.5">
      <c r="A132" s="12">
        <v>0</v>
      </c>
      <c r="B132" s="13" t="s">
        <v>38</v>
      </c>
      <c r="C132" s="14" t="s">
        <v>39</v>
      </c>
      <c r="D132" s="24">
        <v>5604.6940000000004</v>
      </c>
      <c r="E132" s="24">
        <v>2679.0650000000001</v>
      </c>
      <c r="F132" s="24">
        <v>1555.0854299999999</v>
      </c>
      <c r="G132" s="25">
        <f t="shared" si="1"/>
        <v>58.045826808979996</v>
      </c>
      <c r="H132" s="5"/>
    </row>
    <row r="133" spans="1:8">
      <c r="A133" s="12">
        <v>1</v>
      </c>
      <c r="B133" s="13" t="s">
        <v>79</v>
      </c>
      <c r="C133" s="14" t="s">
        <v>80</v>
      </c>
      <c r="D133" s="24">
        <v>15638.2</v>
      </c>
      <c r="E133" s="24">
        <v>4135</v>
      </c>
      <c r="F133" s="24">
        <v>3803.3</v>
      </c>
      <c r="G133" s="25">
        <f t="shared" si="1"/>
        <v>91.978234582829515</v>
      </c>
      <c r="H133" s="5"/>
    </row>
    <row r="134" spans="1:8">
      <c r="A134" s="12">
        <v>1</v>
      </c>
      <c r="B134" s="13" t="s">
        <v>8</v>
      </c>
      <c r="C134" s="14" t="s">
        <v>9</v>
      </c>
      <c r="D134" s="24">
        <v>14963.814</v>
      </c>
      <c r="E134" s="24">
        <v>4133.8469999999998</v>
      </c>
      <c r="F134" s="24">
        <v>3803.3270699999994</v>
      </c>
      <c r="G134" s="25">
        <f t="shared" si="1"/>
        <v>92.004543709527695</v>
      </c>
      <c r="H134" s="5"/>
    </row>
    <row r="135" spans="1:8" ht="25.5">
      <c r="A135" s="12">
        <v>1</v>
      </c>
      <c r="B135" s="13" t="s">
        <v>81</v>
      </c>
      <c r="C135" s="14" t="s">
        <v>82</v>
      </c>
      <c r="D135" s="24">
        <v>0.72</v>
      </c>
      <c r="E135" s="24">
        <v>0.21</v>
      </c>
      <c r="F135" s="24">
        <v>0.14000000000000001</v>
      </c>
      <c r="G135" s="25">
        <f t="shared" si="1"/>
        <v>66.666666666666671</v>
      </c>
      <c r="H135" s="5"/>
    </row>
    <row r="136" spans="1:8">
      <c r="A136" s="12">
        <v>0</v>
      </c>
      <c r="B136" s="13" t="s">
        <v>64</v>
      </c>
      <c r="C136" s="14" t="s">
        <v>65</v>
      </c>
      <c r="D136" s="24">
        <v>0.72</v>
      </c>
      <c r="E136" s="24">
        <v>0.21</v>
      </c>
      <c r="F136" s="24">
        <v>0.14000000000000001</v>
      </c>
      <c r="G136" s="25">
        <f t="shared" si="1"/>
        <v>66.666666666666671</v>
      </c>
      <c r="H136" s="5"/>
    </row>
    <row r="137" spans="1:8" ht="25.5">
      <c r="A137" s="12">
        <v>1</v>
      </c>
      <c r="B137" s="13" t="s">
        <v>83</v>
      </c>
      <c r="C137" s="14" t="s">
        <v>84</v>
      </c>
      <c r="D137" s="24">
        <v>65</v>
      </c>
      <c r="E137" s="24">
        <v>11.3</v>
      </c>
      <c r="F137" s="24">
        <v>9.5951800000000009</v>
      </c>
      <c r="G137" s="25">
        <f t="shared" si="1"/>
        <v>84.913097345132755</v>
      </c>
      <c r="H137" s="5"/>
    </row>
    <row r="138" spans="1:8">
      <c r="A138" s="12">
        <v>0</v>
      </c>
      <c r="B138" s="13" t="s">
        <v>64</v>
      </c>
      <c r="C138" s="14" t="s">
        <v>65</v>
      </c>
      <c r="D138" s="24">
        <v>65</v>
      </c>
      <c r="E138" s="24">
        <v>11.3</v>
      </c>
      <c r="F138" s="24">
        <v>9.5951800000000009</v>
      </c>
      <c r="G138" s="25">
        <f t="shared" si="1"/>
        <v>84.913097345132755</v>
      </c>
      <c r="H138" s="5"/>
    </row>
    <row r="139" spans="1:8" ht="25.5">
      <c r="A139" s="12">
        <v>1</v>
      </c>
      <c r="B139" s="13" t="s">
        <v>85</v>
      </c>
      <c r="C139" s="14" t="s">
        <v>86</v>
      </c>
      <c r="D139" s="24">
        <v>41.99</v>
      </c>
      <c r="E139" s="24">
        <v>10.5</v>
      </c>
      <c r="F139" s="24">
        <v>0</v>
      </c>
      <c r="G139" s="25">
        <f t="shared" si="1"/>
        <v>0</v>
      </c>
      <c r="H139" s="5"/>
    </row>
    <row r="140" spans="1:8">
      <c r="A140" s="12">
        <v>0</v>
      </c>
      <c r="B140" s="13" t="s">
        <v>64</v>
      </c>
      <c r="C140" s="14" t="s">
        <v>65</v>
      </c>
      <c r="D140" s="24">
        <v>41.99</v>
      </c>
      <c r="E140" s="24">
        <v>10.5</v>
      </c>
      <c r="F140" s="24">
        <v>0</v>
      </c>
      <c r="G140" s="25">
        <f t="shared" ref="G140:G203" si="2">F140/E140*100</f>
        <v>0</v>
      </c>
      <c r="H140" s="5"/>
    </row>
    <row r="141" spans="1:8" ht="51">
      <c r="A141" s="12">
        <v>1</v>
      </c>
      <c r="B141" s="13" t="s">
        <v>87</v>
      </c>
      <c r="C141" s="14" t="s">
        <v>88</v>
      </c>
      <c r="D141" s="24">
        <v>301.375</v>
      </c>
      <c r="E141" s="24">
        <v>157.529</v>
      </c>
      <c r="F141" s="24">
        <v>139.27257</v>
      </c>
      <c r="G141" s="25">
        <f t="shared" si="2"/>
        <v>88.410749766709628</v>
      </c>
      <c r="H141" s="5"/>
    </row>
    <row r="142" spans="1:8" ht="25.5">
      <c r="A142" s="12">
        <v>0</v>
      </c>
      <c r="B142" s="13" t="s">
        <v>32</v>
      </c>
      <c r="C142" s="14" t="s">
        <v>33</v>
      </c>
      <c r="D142" s="24">
        <v>301.375</v>
      </c>
      <c r="E142" s="24">
        <v>157.529</v>
      </c>
      <c r="F142" s="24">
        <v>139.27257</v>
      </c>
      <c r="G142" s="25">
        <f t="shared" si="2"/>
        <v>88.410749766709628</v>
      </c>
      <c r="H142" s="5"/>
    </row>
    <row r="143" spans="1:8" ht="63.75">
      <c r="A143" s="12">
        <v>1</v>
      </c>
      <c r="B143" s="13" t="s">
        <v>89</v>
      </c>
      <c r="C143" s="14" t="s">
        <v>90</v>
      </c>
      <c r="D143" s="24">
        <v>120</v>
      </c>
      <c r="E143" s="24">
        <v>37</v>
      </c>
      <c r="F143" s="24">
        <v>34.302390000000003</v>
      </c>
      <c r="G143" s="25">
        <f t="shared" si="2"/>
        <v>92.709162162162173</v>
      </c>
      <c r="H143" s="5"/>
    </row>
    <row r="144" spans="1:8">
      <c r="A144" s="12">
        <v>0</v>
      </c>
      <c r="B144" s="13" t="s">
        <v>64</v>
      </c>
      <c r="C144" s="14" t="s">
        <v>65</v>
      </c>
      <c r="D144" s="24">
        <v>120</v>
      </c>
      <c r="E144" s="24">
        <v>37</v>
      </c>
      <c r="F144" s="24">
        <v>34.302390000000003</v>
      </c>
      <c r="G144" s="25">
        <f t="shared" si="2"/>
        <v>92.709162162162173</v>
      </c>
      <c r="H144" s="5"/>
    </row>
    <row r="145" spans="1:8">
      <c r="A145" s="12">
        <v>1</v>
      </c>
      <c r="B145" s="13" t="s">
        <v>91</v>
      </c>
      <c r="C145" s="14" t="s">
        <v>92</v>
      </c>
      <c r="D145" s="24">
        <v>49.044000000000004</v>
      </c>
      <c r="E145" s="24">
        <v>16</v>
      </c>
      <c r="F145" s="24">
        <v>0</v>
      </c>
      <c r="G145" s="25">
        <f t="shared" si="2"/>
        <v>0</v>
      </c>
      <c r="H145" s="5"/>
    </row>
    <row r="146" spans="1:8" ht="25.5">
      <c r="A146" s="12">
        <v>0</v>
      </c>
      <c r="B146" s="13" t="s">
        <v>38</v>
      </c>
      <c r="C146" s="14" t="s">
        <v>39</v>
      </c>
      <c r="D146" s="24">
        <v>49.044000000000004</v>
      </c>
      <c r="E146" s="24">
        <v>16</v>
      </c>
      <c r="F146" s="24">
        <v>0</v>
      </c>
      <c r="G146" s="25">
        <f t="shared" si="2"/>
        <v>0</v>
      </c>
      <c r="H146" s="5"/>
    </row>
    <row r="147" spans="1:8" ht="25.5">
      <c r="A147" s="12">
        <v>1</v>
      </c>
      <c r="B147" s="13" t="s">
        <v>93</v>
      </c>
      <c r="C147" s="14" t="s">
        <v>94</v>
      </c>
      <c r="D147" s="24">
        <v>13050.955</v>
      </c>
      <c r="E147" s="24">
        <v>3571.8729999999996</v>
      </c>
      <c r="F147" s="24">
        <v>3426.3067799999994</v>
      </c>
      <c r="G147" s="25">
        <f t="shared" si="2"/>
        <v>95.924652976183637</v>
      </c>
      <c r="H147" s="5"/>
    </row>
    <row r="148" spans="1:8">
      <c r="A148" s="12">
        <v>0</v>
      </c>
      <c r="B148" s="13" t="s">
        <v>12</v>
      </c>
      <c r="C148" s="14" t="s">
        <v>13</v>
      </c>
      <c r="D148" s="24">
        <v>9918.9500000000007</v>
      </c>
      <c r="E148" s="24">
        <v>2479.7339999999999</v>
      </c>
      <c r="F148" s="24">
        <v>2469.8750299999997</v>
      </c>
      <c r="G148" s="25">
        <f t="shared" si="2"/>
        <v>99.602418243247044</v>
      </c>
      <c r="H148" s="5"/>
    </row>
    <row r="149" spans="1:8">
      <c r="A149" s="12">
        <v>0</v>
      </c>
      <c r="B149" s="13" t="s">
        <v>14</v>
      </c>
      <c r="C149" s="14" t="s">
        <v>15</v>
      </c>
      <c r="D149" s="24">
        <v>2184.6089999999999</v>
      </c>
      <c r="E149" s="24">
        <v>550.5</v>
      </c>
      <c r="F149" s="24">
        <v>550.43615</v>
      </c>
      <c r="G149" s="25">
        <f t="shared" si="2"/>
        <v>99.988401453224341</v>
      </c>
      <c r="H149" s="5"/>
    </row>
    <row r="150" spans="1:8">
      <c r="A150" s="12">
        <v>0</v>
      </c>
      <c r="B150" s="13" t="s">
        <v>16</v>
      </c>
      <c r="C150" s="14" t="s">
        <v>17</v>
      </c>
      <c r="D150" s="24">
        <v>197.79500000000002</v>
      </c>
      <c r="E150" s="24">
        <v>193.107</v>
      </c>
      <c r="F150" s="24">
        <v>188.27</v>
      </c>
      <c r="G150" s="25">
        <f t="shared" si="2"/>
        <v>97.495171070960666</v>
      </c>
      <c r="H150" s="5"/>
    </row>
    <row r="151" spans="1:8">
      <c r="A151" s="12">
        <v>0</v>
      </c>
      <c r="B151" s="13" t="s">
        <v>50</v>
      </c>
      <c r="C151" s="14" t="s">
        <v>51</v>
      </c>
      <c r="D151" s="24">
        <v>5.859</v>
      </c>
      <c r="E151" s="24">
        <v>0</v>
      </c>
      <c r="F151" s="24">
        <v>0</v>
      </c>
      <c r="G151" s="25">
        <v>0</v>
      </c>
      <c r="H151" s="5"/>
    </row>
    <row r="152" spans="1:8">
      <c r="A152" s="12">
        <v>0</v>
      </c>
      <c r="B152" s="13" t="s">
        <v>18</v>
      </c>
      <c r="C152" s="14" t="s">
        <v>19</v>
      </c>
      <c r="D152" s="24">
        <v>56.453000000000003</v>
      </c>
      <c r="E152" s="24">
        <v>42.733000000000004</v>
      </c>
      <c r="F152" s="24">
        <v>7.8791599999999997</v>
      </c>
      <c r="G152" s="25">
        <f t="shared" si="2"/>
        <v>18.438115741932464</v>
      </c>
      <c r="H152" s="5"/>
    </row>
    <row r="153" spans="1:8">
      <c r="A153" s="12">
        <v>0</v>
      </c>
      <c r="B153" s="13" t="s">
        <v>22</v>
      </c>
      <c r="C153" s="14" t="s">
        <v>23</v>
      </c>
      <c r="D153" s="24">
        <v>37.109000000000002</v>
      </c>
      <c r="E153" s="24">
        <v>19</v>
      </c>
      <c r="F153" s="24">
        <v>0.60711000000000004</v>
      </c>
      <c r="G153" s="25">
        <f t="shared" si="2"/>
        <v>3.1953157894736841</v>
      </c>
      <c r="H153" s="5"/>
    </row>
    <row r="154" spans="1:8">
      <c r="A154" s="12">
        <v>0</v>
      </c>
      <c r="B154" s="13" t="s">
        <v>24</v>
      </c>
      <c r="C154" s="14" t="s">
        <v>25</v>
      </c>
      <c r="D154" s="24">
        <v>10.81</v>
      </c>
      <c r="E154" s="24">
        <v>3.915</v>
      </c>
      <c r="F154" s="24">
        <v>1.3617300000000001</v>
      </c>
      <c r="G154" s="25">
        <f t="shared" si="2"/>
        <v>34.782375478927207</v>
      </c>
      <c r="H154" s="5"/>
    </row>
    <row r="155" spans="1:8">
      <c r="A155" s="12">
        <v>0</v>
      </c>
      <c r="B155" s="13" t="s">
        <v>26</v>
      </c>
      <c r="C155" s="14" t="s">
        <v>27</v>
      </c>
      <c r="D155" s="24">
        <v>268.846</v>
      </c>
      <c r="E155" s="24">
        <v>85.114000000000004</v>
      </c>
      <c r="F155" s="24">
        <v>53.358690000000003</v>
      </c>
      <c r="G155" s="25">
        <f t="shared" si="2"/>
        <v>62.690849918932258</v>
      </c>
      <c r="H155" s="5"/>
    </row>
    <row r="156" spans="1:8">
      <c r="A156" s="12">
        <v>0</v>
      </c>
      <c r="B156" s="13" t="s">
        <v>28</v>
      </c>
      <c r="C156" s="14" t="s">
        <v>29</v>
      </c>
      <c r="D156" s="24">
        <v>362.46300000000002</v>
      </c>
      <c r="E156" s="24">
        <v>189.709</v>
      </c>
      <c r="F156" s="24">
        <v>153.81456</v>
      </c>
      <c r="G156" s="25">
        <f t="shared" si="2"/>
        <v>81.079210791264515</v>
      </c>
      <c r="H156" s="5"/>
    </row>
    <row r="157" spans="1:8" ht="25.5">
      <c r="A157" s="12">
        <v>0</v>
      </c>
      <c r="B157" s="13" t="s">
        <v>30</v>
      </c>
      <c r="C157" s="14" t="s">
        <v>31</v>
      </c>
      <c r="D157" s="24">
        <v>7.1290000000000004</v>
      </c>
      <c r="E157" s="24">
        <v>7.1290000000000004</v>
      </c>
      <c r="F157" s="24">
        <v>0.63650000000000007</v>
      </c>
      <c r="G157" s="25">
        <f t="shared" si="2"/>
        <v>8.9283209426286998</v>
      </c>
      <c r="H157" s="5"/>
    </row>
    <row r="158" spans="1:8" ht="25.5">
      <c r="A158" s="12">
        <v>0</v>
      </c>
      <c r="B158" s="13" t="s">
        <v>32</v>
      </c>
      <c r="C158" s="14" t="s">
        <v>33</v>
      </c>
      <c r="D158" s="24">
        <v>0.70300000000000007</v>
      </c>
      <c r="E158" s="24">
        <v>0.70300000000000007</v>
      </c>
      <c r="F158" s="24">
        <v>0</v>
      </c>
      <c r="G158" s="25">
        <f t="shared" si="2"/>
        <v>0</v>
      </c>
      <c r="H158" s="5"/>
    </row>
    <row r="159" spans="1:8">
      <c r="A159" s="12">
        <v>0</v>
      </c>
      <c r="B159" s="13" t="s">
        <v>34</v>
      </c>
      <c r="C159" s="14" t="s">
        <v>35</v>
      </c>
      <c r="D159" s="24">
        <v>0.22900000000000001</v>
      </c>
      <c r="E159" s="24">
        <v>0.22900000000000001</v>
      </c>
      <c r="F159" s="24">
        <v>6.7849999999999994E-2</v>
      </c>
      <c r="G159" s="25">
        <f t="shared" si="2"/>
        <v>29.628820960698686</v>
      </c>
      <c r="H159" s="5"/>
    </row>
    <row r="160" spans="1:8" ht="25.5">
      <c r="A160" s="12">
        <v>1</v>
      </c>
      <c r="B160" s="13" t="s">
        <v>95</v>
      </c>
      <c r="C160" s="14" t="s">
        <v>96</v>
      </c>
      <c r="D160" s="24">
        <v>1334.73</v>
      </c>
      <c r="E160" s="24">
        <v>329.435</v>
      </c>
      <c r="F160" s="24">
        <v>193.71015</v>
      </c>
      <c r="G160" s="25">
        <f t="shared" si="2"/>
        <v>58.800719413541373</v>
      </c>
      <c r="H160" s="5"/>
    </row>
    <row r="161" spans="1:8">
      <c r="A161" s="12">
        <v>0</v>
      </c>
      <c r="B161" s="13" t="s">
        <v>18</v>
      </c>
      <c r="C161" s="14" t="s">
        <v>19</v>
      </c>
      <c r="D161" s="24">
        <v>121.4</v>
      </c>
      <c r="E161" s="24">
        <v>36.085000000000001</v>
      </c>
      <c r="F161" s="24">
        <v>28.045150000000003</v>
      </c>
      <c r="G161" s="25">
        <f t="shared" si="2"/>
        <v>77.719689621726488</v>
      </c>
      <c r="H161" s="5"/>
    </row>
    <row r="162" spans="1:8">
      <c r="A162" s="12">
        <v>0</v>
      </c>
      <c r="B162" s="13" t="s">
        <v>64</v>
      </c>
      <c r="C162" s="14" t="s">
        <v>65</v>
      </c>
      <c r="D162" s="24">
        <v>1213.33</v>
      </c>
      <c r="E162" s="24">
        <v>293.35000000000002</v>
      </c>
      <c r="F162" s="24">
        <v>165.66499999999999</v>
      </c>
      <c r="G162" s="25">
        <f t="shared" si="2"/>
        <v>56.473495824100894</v>
      </c>
      <c r="H162" s="5"/>
    </row>
    <row r="163" spans="1:8">
      <c r="A163" s="12">
        <v>1</v>
      </c>
      <c r="B163" s="13" t="s">
        <v>40</v>
      </c>
      <c r="C163" s="14" t="s">
        <v>41</v>
      </c>
      <c r="D163" s="24">
        <v>674.36599999999999</v>
      </c>
      <c r="E163" s="24">
        <v>1.1930000000000001</v>
      </c>
      <c r="F163" s="24">
        <v>0</v>
      </c>
      <c r="G163" s="25">
        <f t="shared" si="2"/>
        <v>0</v>
      </c>
      <c r="H163" s="5"/>
    </row>
    <row r="164" spans="1:8" ht="38.25">
      <c r="A164" s="12">
        <v>1</v>
      </c>
      <c r="B164" s="13" t="s">
        <v>97</v>
      </c>
      <c r="C164" s="14" t="s">
        <v>98</v>
      </c>
      <c r="D164" s="24">
        <v>10</v>
      </c>
      <c r="E164" s="24">
        <v>1.1930000000000001</v>
      </c>
      <c r="F164" s="24">
        <v>0</v>
      </c>
      <c r="G164" s="25">
        <f t="shared" si="2"/>
        <v>0</v>
      </c>
      <c r="H164" s="5"/>
    </row>
    <row r="165" spans="1:8">
      <c r="A165" s="12">
        <v>0</v>
      </c>
      <c r="B165" s="13" t="s">
        <v>16</v>
      </c>
      <c r="C165" s="14" t="s">
        <v>17</v>
      </c>
      <c r="D165" s="24">
        <v>10</v>
      </c>
      <c r="E165" s="24">
        <v>1.1930000000000001</v>
      </c>
      <c r="F165" s="24">
        <v>0</v>
      </c>
      <c r="G165" s="25">
        <f t="shared" si="2"/>
        <v>0</v>
      </c>
      <c r="H165" s="5"/>
    </row>
    <row r="166" spans="1:8" ht="51">
      <c r="A166" s="12">
        <v>1</v>
      </c>
      <c r="B166" s="13" t="s">
        <v>87</v>
      </c>
      <c r="C166" s="14" t="s">
        <v>88</v>
      </c>
      <c r="D166" s="24">
        <v>664.36599999999999</v>
      </c>
      <c r="E166" s="24">
        <v>0</v>
      </c>
      <c r="F166" s="24">
        <v>0</v>
      </c>
      <c r="G166" s="25">
        <v>0</v>
      </c>
      <c r="H166" s="5"/>
    </row>
    <row r="167" spans="1:8" ht="25.5">
      <c r="A167" s="12">
        <v>0</v>
      </c>
      <c r="B167" s="13" t="s">
        <v>32</v>
      </c>
      <c r="C167" s="14" t="s">
        <v>33</v>
      </c>
      <c r="D167" s="24">
        <v>154.71100000000001</v>
      </c>
      <c r="E167" s="24">
        <v>0</v>
      </c>
      <c r="F167" s="24">
        <v>0</v>
      </c>
      <c r="G167" s="25">
        <v>0</v>
      </c>
      <c r="H167" s="5"/>
    </row>
    <row r="168" spans="1:8">
      <c r="A168" s="12">
        <v>0</v>
      </c>
      <c r="B168" s="13" t="s">
        <v>64</v>
      </c>
      <c r="C168" s="14" t="s">
        <v>65</v>
      </c>
      <c r="D168" s="24">
        <v>509.65500000000003</v>
      </c>
      <c r="E168" s="24">
        <v>0</v>
      </c>
      <c r="F168" s="24">
        <v>0</v>
      </c>
      <c r="G168" s="25">
        <v>0</v>
      </c>
      <c r="H168" s="5"/>
    </row>
    <row r="169" spans="1:8">
      <c r="A169" s="12">
        <v>1</v>
      </c>
      <c r="B169" s="13" t="s">
        <v>99</v>
      </c>
      <c r="C169" s="14" t="s">
        <v>100</v>
      </c>
      <c r="D169" s="24">
        <v>7172.8</v>
      </c>
      <c r="E169" s="24">
        <v>1967.6</v>
      </c>
      <c r="F169" s="24">
        <v>1461.2</v>
      </c>
      <c r="G169" s="25">
        <f t="shared" si="2"/>
        <v>74.263061597885766</v>
      </c>
      <c r="H169" s="5"/>
    </row>
    <row r="170" spans="1:8">
      <c r="A170" s="12">
        <v>1</v>
      </c>
      <c r="B170" s="13" t="s">
        <v>40</v>
      </c>
      <c r="C170" s="14" t="s">
        <v>41</v>
      </c>
      <c r="D170" s="24">
        <v>7172.8480000000018</v>
      </c>
      <c r="E170" s="24">
        <v>1967.5960000000005</v>
      </c>
      <c r="F170" s="24">
        <v>1461.2426499999997</v>
      </c>
      <c r="G170" s="25">
        <f t="shared" si="2"/>
        <v>74.265380189835682</v>
      </c>
      <c r="H170" s="5"/>
    </row>
    <row r="171" spans="1:8">
      <c r="A171" s="12">
        <v>1</v>
      </c>
      <c r="B171" s="13" t="s">
        <v>101</v>
      </c>
      <c r="C171" s="14" t="s">
        <v>102</v>
      </c>
      <c r="D171" s="24">
        <v>2461.8720000000003</v>
      </c>
      <c r="E171" s="24">
        <v>647.51900000000001</v>
      </c>
      <c r="F171" s="24">
        <v>537.62467000000004</v>
      </c>
      <c r="G171" s="25">
        <f t="shared" si="2"/>
        <v>83.028400711021604</v>
      </c>
      <c r="H171" s="5"/>
    </row>
    <row r="172" spans="1:8">
      <c r="A172" s="12">
        <v>0</v>
      </c>
      <c r="B172" s="13" t="s">
        <v>12</v>
      </c>
      <c r="C172" s="14" t="s">
        <v>13</v>
      </c>
      <c r="D172" s="24">
        <v>1851.1659999999999</v>
      </c>
      <c r="E172" s="24">
        <v>439.74299999999999</v>
      </c>
      <c r="F172" s="24">
        <v>408.84270000000004</v>
      </c>
      <c r="G172" s="25">
        <f t="shared" si="2"/>
        <v>92.973100197160619</v>
      </c>
      <c r="H172" s="5"/>
    </row>
    <row r="173" spans="1:8">
      <c r="A173" s="12">
        <v>0</v>
      </c>
      <c r="B173" s="13" t="s">
        <v>14</v>
      </c>
      <c r="C173" s="14" t="s">
        <v>15</v>
      </c>
      <c r="D173" s="24">
        <v>407.25600000000003</v>
      </c>
      <c r="E173" s="24">
        <v>106.744</v>
      </c>
      <c r="F173" s="24">
        <v>105.22244000000001</v>
      </c>
      <c r="G173" s="25">
        <f t="shared" si="2"/>
        <v>98.574570936071353</v>
      </c>
      <c r="H173" s="5"/>
    </row>
    <row r="174" spans="1:8">
      <c r="A174" s="12">
        <v>0</v>
      </c>
      <c r="B174" s="13" t="s">
        <v>18</v>
      </c>
      <c r="C174" s="14" t="s">
        <v>19</v>
      </c>
      <c r="D174" s="24">
        <v>113.49900000000001</v>
      </c>
      <c r="E174" s="24">
        <v>43.747</v>
      </c>
      <c r="F174" s="24">
        <v>21.045580000000001</v>
      </c>
      <c r="G174" s="25">
        <f t="shared" si="2"/>
        <v>48.107481655884975</v>
      </c>
      <c r="H174" s="5"/>
    </row>
    <row r="175" spans="1:8">
      <c r="A175" s="12">
        <v>0</v>
      </c>
      <c r="B175" s="13" t="s">
        <v>26</v>
      </c>
      <c r="C175" s="14" t="s">
        <v>27</v>
      </c>
      <c r="D175" s="24">
        <v>57.552</v>
      </c>
      <c r="E175" s="24">
        <v>25.686</v>
      </c>
      <c r="F175" s="24">
        <v>2.0131399999999999</v>
      </c>
      <c r="G175" s="25">
        <f t="shared" si="2"/>
        <v>7.8374990267071549</v>
      </c>
      <c r="H175" s="5"/>
    </row>
    <row r="176" spans="1:8">
      <c r="A176" s="12">
        <v>0</v>
      </c>
      <c r="B176" s="13" t="s">
        <v>28</v>
      </c>
      <c r="C176" s="14" t="s">
        <v>29</v>
      </c>
      <c r="D176" s="24">
        <v>31.599</v>
      </c>
      <c r="E176" s="24">
        <v>31.599</v>
      </c>
      <c r="F176" s="24">
        <v>0.50080999999999998</v>
      </c>
      <c r="G176" s="25">
        <f t="shared" si="2"/>
        <v>1.5848919269597139</v>
      </c>
      <c r="H176" s="5"/>
    </row>
    <row r="177" spans="1:8" ht="25.5">
      <c r="A177" s="12">
        <v>0</v>
      </c>
      <c r="B177" s="13" t="s">
        <v>32</v>
      </c>
      <c r="C177" s="14" t="s">
        <v>33</v>
      </c>
      <c r="D177" s="24">
        <v>0.8</v>
      </c>
      <c r="E177" s="24">
        <v>0</v>
      </c>
      <c r="F177" s="24">
        <v>0</v>
      </c>
      <c r="G177" s="25">
        <v>0</v>
      </c>
      <c r="H177" s="5"/>
    </row>
    <row r="178" spans="1:8">
      <c r="A178" s="12">
        <v>1</v>
      </c>
      <c r="B178" s="13" t="s">
        <v>103</v>
      </c>
      <c r="C178" s="14" t="s">
        <v>104</v>
      </c>
      <c r="D178" s="24">
        <v>216.77599999999998</v>
      </c>
      <c r="E178" s="24">
        <v>57.852000000000004</v>
      </c>
      <c r="F178" s="24">
        <v>39.220829999999999</v>
      </c>
      <c r="G178" s="25">
        <f t="shared" si="2"/>
        <v>67.795115121344125</v>
      </c>
      <c r="H178" s="5"/>
    </row>
    <row r="179" spans="1:8">
      <c r="A179" s="12">
        <v>0</v>
      </c>
      <c r="B179" s="13" t="s">
        <v>12</v>
      </c>
      <c r="C179" s="14" t="s">
        <v>13</v>
      </c>
      <c r="D179" s="24">
        <v>158.619</v>
      </c>
      <c r="E179" s="24">
        <v>38.121000000000002</v>
      </c>
      <c r="F179" s="24">
        <v>29.598500000000001</v>
      </c>
      <c r="G179" s="25">
        <f t="shared" si="2"/>
        <v>77.643556045224415</v>
      </c>
      <c r="H179" s="5"/>
    </row>
    <row r="180" spans="1:8">
      <c r="A180" s="12">
        <v>0</v>
      </c>
      <c r="B180" s="13" t="s">
        <v>14</v>
      </c>
      <c r="C180" s="14" t="s">
        <v>15</v>
      </c>
      <c r="D180" s="24">
        <v>34.896000000000001</v>
      </c>
      <c r="E180" s="24">
        <v>8.3879999999999999</v>
      </c>
      <c r="F180" s="24">
        <v>6.5116700000000005</v>
      </c>
      <c r="G180" s="25">
        <f t="shared" si="2"/>
        <v>77.63078206962328</v>
      </c>
      <c r="H180" s="5"/>
    </row>
    <row r="181" spans="1:8">
      <c r="A181" s="12">
        <v>0</v>
      </c>
      <c r="B181" s="13" t="s">
        <v>16</v>
      </c>
      <c r="C181" s="14" t="s">
        <v>17</v>
      </c>
      <c r="D181" s="24">
        <v>1.9930000000000001</v>
      </c>
      <c r="E181" s="24">
        <v>1.9930000000000001</v>
      </c>
      <c r="F181" s="24">
        <v>0</v>
      </c>
      <c r="G181" s="25">
        <f t="shared" si="2"/>
        <v>0</v>
      </c>
      <c r="H181" s="5"/>
    </row>
    <row r="182" spans="1:8">
      <c r="A182" s="12">
        <v>0</v>
      </c>
      <c r="B182" s="13" t="s">
        <v>18</v>
      </c>
      <c r="C182" s="14" t="s">
        <v>19</v>
      </c>
      <c r="D182" s="24">
        <v>8.39</v>
      </c>
      <c r="E182" s="24">
        <v>3.89</v>
      </c>
      <c r="F182" s="24">
        <v>2.8000000000000003</v>
      </c>
      <c r="G182" s="25">
        <f t="shared" si="2"/>
        <v>71.979434447300775</v>
      </c>
      <c r="H182" s="5"/>
    </row>
    <row r="183" spans="1:8">
      <c r="A183" s="12">
        <v>0</v>
      </c>
      <c r="B183" s="13" t="s">
        <v>26</v>
      </c>
      <c r="C183" s="14" t="s">
        <v>27</v>
      </c>
      <c r="D183" s="24">
        <v>12.077999999999999</v>
      </c>
      <c r="E183" s="24">
        <v>5.46</v>
      </c>
      <c r="F183" s="24">
        <v>0.31066000000000005</v>
      </c>
      <c r="G183" s="25">
        <f t="shared" si="2"/>
        <v>5.6897435897435908</v>
      </c>
      <c r="H183" s="5"/>
    </row>
    <row r="184" spans="1:8" ht="25.5">
      <c r="A184" s="12">
        <v>0</v>
      </c>
      <c r="B184" s="13" t="s">
        <v>32</v>
      </c>
      <c r="C184" s="14" t="s">
        <v>33</v>
      </c>
      <c r="D184" s="24">
        <v>0.8</v>
      </c>
      <c r="E184" s="24">
        <v>0</v>
      </c>
      <c r="F184" s="24">
        <v>0</v>
      </c>
      <c r="G184" s="25">
        <v>0</v>
      </c>
      <c r="H184" s="5"/>
    </row>
    <row r="185" spans="1:8" ht="25.5">
      <c r="A185" s="12">
        <v>1</v>
      </c>
      <c r="B185" s="13" t="s">
        <v>105</v>
      </c>
      <c r="C185" s="14" t="s">
        <v>106</v>
      </c>
      <c r="D185" s="24">
        <v>4011.2750000000005</v>
      </c>
      <c r="E185" s="24">
        <v>1118.425</v>
      </c>
      <c r="F185" s="24">
        <v>852.8971499999999</v>
      </c>
      <c r="G185" s="25">
        <f t="shared" si="2"/>
        <v>76.258770145517133</v>
      </c>
      <c r="H185" s="5"/>
    </row>
    <row r="186" spans="1:8">
      <c r="A186" s="12">
        <v>0</v>
      </c>
      <c r="B186" s="13" t="s">
        <v>12</v>
      </c>
      <c r="C186" s="14" t="s">
        <v>13</v>
      </c>
      <c r="D186" s="24">
        <v>3004.7930000000001</v>
      </c>
      <c r="E186" s="24">
        <v>715.67700000000002</v>
      </c>
      <c r="F186" s="24">
        <v>567.19432999999992</v>
      </c>
      <c r="G186" s="25">
        <f t="shared" si="2"/>
        <v>79.252837523072543</v>
      </c>
      <c r="H186" s="5"/>
    </row>
    <row r="187" spans="1:8">
      <c r="A187" s="12">
        <v>0</v>
      </c>
      <c r="B187" s="13" t="s">
        <v>14</v>
      </c>
      <c r="C187" s="14" t="s">
        <v>15</v>
      </c>
      <c r="D187" s="24">
        <v>661.05500000000006</v>
      </c>
      <c r="E187" s="24">
        <v>160.44900000000001</v>
      </c>
      <c r="F187" s="24">
        <v>153.46562</v>
      </c>
      <c r="G187" s="25">
        <f t="shared" si="2"/>
        <v>95.647601418519272</v>
      </c>
      <c r="H187" s="5"/>
    </row>
    <row r="188" spans="1:8">
      <c r="A188" s="12">
        <v>0</v>
      </c>
      <c r="B188" s="13" t="s">
        <v>16</v>
      </c>
      <c r="C188" s="14" t="s">
        <v>17</v>
      </c>
      <c r="D188" s="24">
        <v>1.7790000000000001</v>
      </c>
      <c r="E188" s="24">
        <v>1.7790000000000001</v>
      </c>
      <c r="F188" s="24">
        <v>0</v>
      </c>
      <c r="G188" s="25">
        <f t="shared" si="2"/>
        <v>0</v>
      </c>
      <c r="H188" s="5"/>
    </row>
    <row r="189" spans="1:8">
      <c r="A189" s="12">
        <v>0</v>
      </c>
      <c r="B189" s="13" t="s">
        <v>18</v>
      </c>
      <c r="C189" s="14" t="s">
        <v>19</v>
      </c>
      <c r="D189" s="24">
        <v>16.916</v>
      </c>
      <c r="E189" s="24">
        <v>6.61</v>
      </c>
      <c r="F189" s="24">
        <v>2.0544000000000002</v>
      </c>
      <c r="G189" s="25">
        <f t="shared" si="2"/>
        <v>31.080181543116492</v>
      </c>
      <c r="H189" s="5"/>
    </row>
    <row r="190" spans="1:8">
      <c r="A190" s="12">
        <v>0</v>
      </c>
      <c r="B190" s="13" t="s">
        <v>24</v>
      </c>
      <c r="C190" s="14" t="s">
        <v>25</v>
      </c>
      <c r="D190" s="24">
        <v>2.407</v>
      </c>
      <c r="E190" s="24">
        <v>0.75</v>
      </c>
      <c r="F190" s="24">
        <v>0.13602</v>
      </c>
      <c r="G190" s="25">
        <f t="shared" si="2"/>
        <v>18.135999999999999</v>
      </c>
      <c r="H190" s="5"/>
    </row>
    <row r="191" spans="1:8">
      <c r="A191" s="12">
        <v>0</v>
      </c>
      <c r="B191" s="13" t="s">
        <v>26</v>
      </c>
      <c r="C191" s="14" t="s">
        <v>27</v>
      </c>
      <c r="D191" s="24">
        <v>131.52500000000001</v>
      </c>
      <c r="E191" s="24">
        <v>43.794000000000004</v>
      </c>
      <c r="F191" s="24">
        <v>7.983270000000001</v>
      </c>
      <c r="G191" s="25">
        <f t="shared" si="2"/>
        <v>18.229140978216194</v>
      </c>
      <c r="H191" s="5"/>
    </row>
    <row r="192" spans="1:8">
      <c r="A192" s="12">
        <v>0</v>
      </c>
      <c r="B192" s="13" t="s">
        <v>28</v>
      </c>
      <c r="C192" s="14" t="s">
        <v>29</v>
      </c>
      <c r="D192" s="24">
        <v>186.28399999999999</v>
      </c>
      <c r="E192" s="24">
        <v>186.28399999999999</v>
      </c>
      <c r="F192" s="24">
        <v>121.54931000000001</v>
      </c>
      <c r="G192" s="25">
        <f t="shared" si="2"/>
        <v>65.249463185244039</v>
      </c>
      <c r="H192" s="5"/>
    </row>
    <row r="193" spans="1:8" ht="25.5">
      <c r="A193" s="12">
        <v>0</v>
      </c>
      <c r="B193" s="13" t="s">
        <v>30</v>
      </c>
      <c r="C193" s="14" t="s">
        <v>31</v>
      </c>
      <c r="D193" s="24">
        <v>3.0540000000000003</v>
      </c>
      <c r="E193" s="24">
        <v>3.0540000000000003</v>
      </c>
      <c r="F193" s="24">
        <v>0.50919999999999999</v>
      </c>
      <c r="G193" s="25">
        <f t="shared" si="2"/>
        <v>16.673215455140795</v>
      </c>
      <c r="H193" s="5"/>
    </row>
    <row r="194" spans="1:8" ht="25.5">
      <c r="A194" s="12">
        <v>0</v>
      </c>
      <c r="B194" s="13" t="s">
        <v>32</v>
      </c>
      <c r="C194" s="14" t="s">
        <v>33</v>
      </c>
      <c r="D194" s="24">
        <v>3.35</v>
      </c>
      <c r="E194" s="24">
        <v>0</v>
      </c>
      <c r="F194" s="24">
        <v>0</v>
      </c>
      <c r="G194" s="25">
        <v>0</v>
      </c>
      <c r="H194" s="5"/>
    </row>
    <row r="195" spans="1:8">
      <c r="A195" s="12">
        <v>0</v>
      </c>
      <c r="B195" s="13" t="s">
        <v>34</v>
      </c>
      <c r="C195" s="14" t="s">
        <v>35</v>
      </c>
      <c r="D195" s="24">
        <v>0.112</v>
      </c>
      <c r="E195" s="24">
        <v>2.8000000000000001E-2</v>
      </c>
      <c r="F195" s="24">
        <v>5.0000000000000001E-3</v>
      </c>
      <c r="G195" s="25">
        <f t="shared" si="2"/>
        <v>17.857142857142858</v>
      </c>
      <c r="H195" s="5"/>
    </row>
    <row r="196" spans="1:8">
      <c r="A196" s="12">
        <v>1</v>
      </c>
      <c r="B196" s="13" t="s">
        <v>107</v>
      </c>
      <c r="C196" s="14" t="s">
        <v>108</v>
      </c>
      <c r="D196" s="24">
        <v>482.92500000000001</v>
      </c>
      <c r="E196" s="24">
        <v>143.80000000000001</v>
      </c>
      <c r="F196" s="24">
        <v>31.5</v>
      </c>
      <c r="G196" s="25">
        <f t="shared" si="2"/>
        <v>21.905424200278162</v>
      </c>
      <c r="H196" s="5"/>
    </row>
    <row r="197" spans="1:8">
      <c r="A197" s="12">
        <v>0</v>
      </c>
      <c r="B197" s="13" t="s">
        <v>16</v>
      </c>
      <c r="C197" s="14" t="s">
        <v>17</v>
      </c>
      <c r="D197" s="24">
        <v>294.8</v>
      </c>
      <c r="E197" s="24">
        <v>73.8</v>
      </c>
      <c r="F197" s="24">
        <v>31.5</v>
      </c>
      <c r="G197" s="25">
        <f t="shared" si="2"/>
        <v>42.68292682926829</v>
      </c>
      <c r="H197" s="5"/>
    </row>
    <row r="198" spans="1:8">
      <c r="A198" s="12">
        <v>0</v>
      </c>
      <c r="B198" s="13" t="s">
        <v>18</v>
      </c>
      <c r="C198" s="14" t="s">
        <v>19</v>
      </c>
      <c r="D198" s="24">
        <v>188.125</v>
      </c>
      <c r="E198" s="24">
        <v>70</v>
      </c>
      <c r="F198" s="24">
        <v>0</v>
      </c>
      <c r="G198" s="25">
        <f t="shared" si="2"/>
        <v>0</v>
      </c>
      <c r="H198" s="5"/>
    </row>
    <row r="199" spans="1:8">
      <c r="A199" s="12">
        <v>1</v>
      </c>
      <c r="B199" s="13" t="s">
        <v>109</v>
      </c>
      <c r="C199" s="14" t="s">
        <v>110</v>
      </c>
      <c r="D199" s="24">
        <v>2046</v>
      </c>
      <c r="E199" s="24">
        <v>605.5</v>
      </c>
      <c r="F199" s="24">
        <v>420.5</v>
      </c>
      <c r="G199" s="25">
        <f t="shared" si="2"/>
        <v>69.4467382328654</v>
      </c>
      <c r="H199" s="5"/>
    </row>
    <row r="200" spans="1:8">
      <c r="A200" s="12">
        <v>1</v>
      </c>
      <c r="B200" s="13" t="s">
        <v>40</v>
      </c>
      <c r="C200" s="14" t="s">
        <v>41</v>
      </c>
      <c r="D200" s="24">
        <v>2045.96</v>
      </c>
      <c r="E200" s="24">
        <v>605.51100000000008</v>
      </c>
      <c r="F200" s="24">
        <v>420.48484999999999</v>
      </c>
      <c r="G200" s="25">
        <f t="shared" si="2"/>
        <v>69.442974611526452</v>
      </c>
      <c r="H200" s="5"/>
    </row>
    <row r="201" spans="1:8" ht="25.5">
      <c r="A201" s="12">
        <v>1</v>
      </c>
      <c r="B201" s="13" t="s">
        <v>111</v>
      </c>
      <c r="C201" s="14" t="s">
        <v>112</v>
      </c>
      <c r="D201" s="24">
        <v>2037.6280000000002</v>
      </c>
      <c r="E201" s="24">
        <v>605.51100000000008</v>
      </c>
      <c r="F201" s="24">
        <v>420.48484999999999</v>
      </c>
      <c r="G201" s="25">
        <f t="shared" si="2"/>
        <v>69.442974611526452</v>
      </c>
      <c r="H201" s="5"/>
    </row>
    <row r="202" spans="1:8">
      <c r="A202" s="12">
        <v>0</v>
      </c>
      <c r="B202" s="13" t="s">
        <v>12</v>
      </c>
      <c r="C202" s="14" t="s">
        <v>13</v>
      </c>
      <c r="D202" s="24">
        <v>1542.453</v>
      </c>
      <c r="E202" s="24">
        <v>388.1</v>
      </c>
      <c r="F202" s="24">
        <v>338.17874</v>
      </c>
      <c r="G202" s="25">
        <f t="shared" si="2"/>
        <v>87.137011079618659</v>
      </c>
      <c r="H202" s="5"/>
    </row>
    <row r="203" spans="1:8">
      <c r="A203" s="12">
        <v>0</v>
      </c>
      <c r="B203" s="13" t="s">
        <v>14</v>
      </c>
      <c r="C203" s="14" t="s">
        <v>15</v>
      </c>
      <c r="D203" s="24">
        <v>339.34000000000003</v>
      </c>
      <c r="E203" s="24">
        <v>85.522000000000006</v>
      </c>
      <c r="F203" s="24">
        <v>77.50403</v>
      </c>
      <c r="G203" s="25">
        <f t="shared" si="2"/>
        <v>90.624669675639012</v>
      </c>
      <c r="H203" s="5"/>
    </row>
    <row r="204" spans="1:8">
      <c r="A204" s="12">
        <v>0</v>
      </c>
      <c r="B204" s="13" t="s">
        <v>16</v>
      </c>
      <c r="C204" s="14" t="s">
        <v>17</v>
      </c>
      <c r="D204" s="24">
        <v>29</v>
      </c>
      <c r="E204" s="24">
        <v>29</v>
      </c>
      <c r="F204" s="24">
        <v>3</v>
      </c>
      <c r="G204" s="25">
        <f t="shared" ref="G204:G242" si="3">F204/E204*100</f>
        <v>10.344827586206897</v>
      </c>
      <c r="H204" s="5"/>
    </row>
    <row r="205" spans="1:8">
      <c r="A205" s="12">
        <v>0</v>
      </c>
      <c r="B205" s="13" t="s">
        <v>18</v>
      </c>
      <c r="C205" s="14" t="s">
        <v>19</v>
      </c>
      <c r="D205" s="24">
        <v>7.3769999999999998</v>
      </c>
      <c r="E205" s="24">
        <v>2.8770000000000002</v>
      </c>
      <c r="F205" s="24">
        <v>1</v>
      </c>
      <c r="G205" s="25">
        <f t="shared" si="3"/>
        <v>34.758428919012857</v>
      </c>
      <c r="H205" s="5"/>
    </row>
    <row r="206" spans="1:8">
      <c r="A206" s="12">
        <v>0</v>
      </c>
      <c r="B206" s="13" t="s">
        <v>20</v>
      </c>
      <c r="C206" s="14" t="s">
        <v>21</v>
      </c>
      <c r="D206" s="24">
        <v>1.1599999999999999</v>
      </c>
      <c r="E206" s="24">
        <v>1.1599999999999999</v>
      </c>
      <c r="F206" s="24">
        <v>0.3</v>
      </c>
      <c r="G206" s="25">
        <f t="shared" si="3"/>
        <v>25.862068965517242</v>
      </c>
      <c r="H206" s="5"/>
    </row>
    <row r="207" spans="1:8">
      <c r="A207" s="12">
        <v>0</v>
      </c>
      <c r="B207" s="13" t="s">
        <v>24</v>
      </c>
      <c r="C207" s="14" t="s">
        <v>25</v>
      </c>
      <c r="D207" s="24">
        <v>0.38400000000000001</v>
      </c>
      <c r="E207" s="24">
        <v>9.6000000000000002E-2</v>
      </c>
      <c r="F207" s="24">
        <v>9.5760000000000012E-2</v>
      </c>
      <c r="G207" s="25">
        <f t="shared" si="3"/>
        <v>99.75</v>
      </c>
      <c r="H207" s="5"/>
    </row>
    <row r="208" spans="1:8">
      <c r="A208" s="12">
        <v>0</v>
      </c>
      <c r="B208" s="13" t="s">
        <v>26</v>
      </c>
      <c r="C208" s="14" t="s">
        <v>27</v>
      </c>
      <c r="D208" s="24">
        <v>4.508</v>
      </c>
      <c r="E208" s="24">
        <v>1.55</v>
      </c>
      <c r="F208" s="24">
        <v>0.40632000000000001</v>
      </c>
      <c r="G208" s="25">
        <f t="shared" si="3"/>
        <v>26.214193548387101</v>
      </c>
      <c r="H208" s="5"/>
    </row>
    <row r="209" spans="1:8" ht="25.5">
      <c r="A209" s="12">
        <v>0</v>
      </c>
      <c r="B209" s="13" t="s">
        <v>30</v>
      </c>
      <c r="C209" s="14" t="s">
        <v>31</v>
      </c>
      <c r="D209" s="24">
        <v>87.975000000000009</v>
      </c>
      <c r="E209" s="24">
        <v>87.975000000000009</v>
      </c>
      <c r="F209" s="24">
        <v>0</v>
      </c>
      <c r="G209" s="25">
        <f t="shared" si="3"/>
        <v>0</v>
      </c>
      <c r="H209" s="5"/>
    </row>
    <row r="210" spans="1:8" ht="25.5">
      <c r="A210" s="12">
        <v>0</v>
      </c>
      <c r="B210" s="13" t="s">
        <v>32</v>
      </c>
      <c r="C210" s="14" t="s">
        <v>33</v>
      </c>
      <c r="D210" s="24">
        <v>25.431000000000001</v>
      </c>
      <c r="E210" s="24">
        <v>9.2309999999999999</v>
      </c>
      <c r="F210" s="24">
        <v>0</v>
      </c>
      <c r="G210" s="25">
        <f t="shared" si="3"/>
        <v>0</v>
      </c>
      <c r="H210" s="5"/>
    </row>
    <row r="211" spans="1:8" ht="38.25">
      <c r="A211" s="12">
        <v>1</v>
      </c>
      <c r="B211" s="13" t="s">
        <v>113</v>
      </c>
      <c r="C211" s="14" t="s">
        <v>114</v>
      </c>
      <c r="D211" s="24">
        <v>8.3320000000000007</v>
      </c>
      <c r="E211" s="24">
        <v>0</v>
      </c>
      <c r="F211" s="24">
        <v>0</v>
      </c>
      <c r="G211" s="25">
        <v>0</v>
      </c>
      <c r="H211" s="5"/>
    </row>
    <row r="212" spans="1:8">
      <c r="A212" s="12">
        <v>0</v>
      </c>
      <c r="B212" s="13" t="s">
        <v>16</v>
      </c>
      <c r="C212" s="14" t="s">
        <v>17</v>
      </c>
      <c r="D212" s="24">
        <v>6.3570000000000002</v>
      </c>
      <c r="E212" s="24">
        <v>0</v>
      </c>
      <c r="F212" s="24">
        <v>0</v>
      </c>
      <c r="G212" s="25">
        <v>0</v>
      </c>
      <c r="H212" s="5"/>
    </row>
    <row r="213" spans="1:8" ht="25.5">
      <c r="A213" s="12">
        <v>0</v>
      </c>
      <c r="B213" s="13" t="s">
        <v>32</v>
      </c>
      <c r="C213" s="14" t="s">
        <v>33</v>
      </c>
      <c r="D213" s="24">
        <v>1.9750000000000001</v>
      </c>
      <c r="E213" s="24">
        <v>0</v>
      </c>
      <c r="F213" s="24">
        <v>0</v>
      </c>
      <c r="G213" s="25">
        <v>0</v>
      </c>
      <c r="H213" s="5"/>
    </row>
    <row r="214" spans="1:8">
      <c r="A214" s="12">
        <v>1</v>
      </c>
      <c r="B214" s="13" t="s">
        <v>115</v>
      </c>
      <c r="C214" s="14" t="s">
        <v>116</v>
      </c>
      <c r="D214" s="24">
        <v>18103</v>
      </c>
      <c r="E214" s="24">
        <v>7513.8</v>
      </c>
      <c r="F214" s="24">
        <v>1365.8</v>
      </c>
      <c r="G214" s="25">
        <f t="shared" si="3"/>
        <v>18.177220580797997</v>
      </c>
      <c r="H214" s="5"/>
    </row>
    <row r="215" spans="1:8">
      <c r="A215" s="12">
        <v>1</v>
      </c>
      <c r="B215" s="13" t="s">
        <v>8</v>
      </c>
      <c r="C215" s="14" t="s">
        <v>9</v>
      </c>
      <c r="D215" s="24">
        <v>18103.011999999999</v>
      </c>
      <c r="E215" s="24">
        <v>7513.8310000000001</v>
      </c>
      <c r="F215" s="24">
        <v>1365.8256899999999</v>
      </c>
      <c r="G215" s="25">
        <f t="shared" si="3"/>
        <v>18.177487489404538</v>
      </c>
      <c r="H215" s="5"/>
    </row>
    <row r="216" spans="1:8">
      <c r="A216" s="12">
        <v>1</v>
      </c>
      <c r="B216" s="13" t="s">
        <v>117</v>
      </c>
      <c r="C216" s="14" t="s">
        <v>118</v>
      </c>
      <c r="D216" s="24">
        <v>18103.011999999999</v>
      </c>
      <c r="E216" s="24">
        <v>7513.8310000000001</v>
      </c>
      <c r="F216" s="24">
        <v>1365.8256899999999</v>
      </c>
      <c r="G216" s="25">
        <f t="shared" si="3"/>
        <v>18.177487489404538</v>
      </c>
      <c r="H216" s="5"/>
    </row>
    <row r="217" spans="1:8" ht="25.5">
      <c r="A217" s="12">
        <v>0</v>
      </c>
      <c r="B217" s="13" t="s">
        <v>38</v>
      </c>
      <c r="C217" s="14" t="s">
        <v>39</v>
      </c>
      <c r="D217" s="24">
        <v>18103.011999999999</v>
      </c>
      <c r="E217" s="24">
        <v>7513.8310000000001</v>
      </c>
      <c r="F217" s="24">
        <v>1365.8256899999999</v>
      </c>
      <c r="G217" s="25">
        <f t="shared" si="3"/>
        <v>18.177487489404538</v>
      </c>
      <c r="H217" s="5"/>
    </row>
    <row r="218" spans="1:8">
      <c r="A218" s="12">
        <v>1</v>
      </c>
      <c r="B218" s="13" t="s">
        <v>119</v>
      </c>
      <c r="C218" s="14" t="s">
        <v>120</v>
      </c>
      <c r="D218" s="24">
        <v>109.2</v>
      </c>
      <c r="E218" s="24">
        <v>71.7</v>
      </c>
      <c r="F218" s="24">
        <v>41.1</v>
      </c>
      <c r="G218" s="25">
        <f t="shared" si="3"/>
        <v>57.322175732217573</v>
      </c>
      <c r="H218" s="5"/>
    </row>
    <row r="219" spans="1:8">
      <c r="A219" s="12">
        <v>1</v>
      </c>
      <c r="B219" s="13" t="s">
        <v>8</v>
      </c>
      <c r="C219" s="14" t="s">
        <v>9</v>
      </c>
      <c r="D219" s="24">
        <v>109.176</v>
      </c>
      <c r="E219" s="24">
        <v>71.676000000000002</v>
      </c>
      <c r="F219" s="24">
        <v>41.06</v>
      </c>
      <c r="G219" s="25">
        <f t="shared" si="3"/>
        <v>57.285562810424693</v>
      </c>
      <c r="H219" s="5"/>
    </row>
    <row r="220" spans="1:8">
      <c r="A220" s="12">
        <v>1</v>
      </c>
      <c r="B220" s="13" t="s">
        <v>121</v>
      </c>
      <c r="C220" s="14" t="s">
        <v>122</v>
      </c>
      <c r="D220" s="24">
        <v>20</v>
      </c>
      <c r="E220" s="24">
        <v>0</v>
      </c>
      <c r="F220" s="24">
        <v>0</v>
      </c>
      <c r="G220" s="25">
        <v>0</v>
      </c>
      <c r="H220" s="5"/>
    </row>
    <row r="221" spans="1:8">
      <c r="A221" s="12">
        <v>0</v>
      </c>
      <c r="B221" s="13" t="s">
        <v>18</v>
      </c>
      <c r="C221" s="14" t="s">
        <v>19</v>
      </c>
      <c r="D221" s="24">
        <v>20</v>
      </c>
      <c r="E221" s="24">
        <v>0</v>
      </c>
      <c r="F221" s="24">
        <v>0</v>
      </c>
      <c r="G221" s="25">
        <v>0</v>
      </c>
      <c r="H221" s="5"/>
    </row>
    <row r="222" spans="1:8" ht="25.5">
      <c r="A222" s="12">
        <v>1</v>
      </c>
      <c r="B222" s="13" t="s">
        <v>123</v>
      </c>
      <c r="C222" s="14" t="s">
        <v>124</v>
      </c>
      <c r="D222" s="24">
        <v>42.176000000000002</v>
      </c>
      <c r="E222" s="24">
        <v>42.176000000000002</v>
      </c>
      <c r="F222" s="24">
        <v>40.56</v>
      </c>
      <c r="G222" s="25">
        <f t="shared" si="3"/>
        <v>96.168437025796663</v>
      </c>
      <c r="H222" s="5"/>
    </row>
    <row r="223" spans="1:8">
      <c r="A223" s="12">
        <v>0</v>
      </c>
      <c r="B223" s="13" t="s">
        <v>34</v>
      </c>
      <c r="C223" s="14" t="s">
        <v>35</v>
      </c>
      <c r="D223" s="24">
        <v>42.176000000000002</v>
      </c>
      <c r="E223" s="24">
        <v>42.176000000000002</v>
      </c>
      <c r="F223" s="24">
        <v>40.56</v>
      </c>
      <c r="G223" s="25">
        <f t="shared" si="3"/>
        <v>96.168437025796663</v>
      </c>
      <c r="H223" s="5"/>
    </row>
    <row r="224" spans="1:8">
      <c r="A224" s="12">
        <v>1</v>
      </c>
      <c r="B224" s="13" t="s">
        <v>125</v>
      </c>
      <c r="C224" s="14" t="s">
        <v>126</v>
      </c>
      <c r="D224" s="24">
        <v>47</v>
      </c>
      <c r="E224" s="24">
        <v>29.5</v>
      </c>
      <c r="F224" s="24">
        <v>0.5</v>
      </c>
      <c r="G224" s="25">
        <f t="shared" si="3"/>
        <v>1.6949152542372881</v>
      </c>
      <c r="H224" s="5"/>
    </row>
    <row r="225" spans="1:8">
      <c r="A225" s="12">
        <v>0</v>
      </c>
      <c r="B225" s="13" t="s">
        <v>18</v>
      </c>
      <c r="C225" s="14" t="s">
        <v>19</v>
      </c>
      <c r="D225" s="24">
        <v>17</v>
      </c>
      <c r="E225" s="24">
        <v>17</v>
      </c>
      <c r="F225" s="24">
        <v>0.5</v>
      </c>
      <c r="G225" s="25">
        <f t="shared" si="3"/>
        <v>2.9411764705882351</v>
      </c>
      <c r="H225" s="5"/>
    </row>
    <row r="226" spans="1:8">
      <c r="A226" s="12">
        <v>0</v>
      </c>
      <c r="B226" s="13" t="s">
        <v>34</v>
      </c>
      <c r="C226" s="14" t="s">
        <v>35</v>
      </c>
      <c r="D226" s="24">
        <v>30</v>
      </c>
      <c r="E226" s="24">
        <v>12.5</v>
      </c>
      <c r="F226" s="24">
        <v>0</v>
      </c>
      <c r="G226" s="25">
        <f t="shared" si="3"/>
        <v>0</v>
      </c>
      <c r="H226" s="5"/>
    </row>
    <row r="227" spans="1:8">
      <c r="A227" s="12">
        <v>1</v>
      </c>
      <c r="B227" s="13" t="s">
        <v>127</v>
      </c>
      <c r="C227" s="14" t="s">
        <v>128</v>
      </c>
      <c r="D227" s="24">
        <v>5044.7</v>
      </c>
      <c r="E227" s="24">
        <v>2930.5</v>
      </c>
      <c r="F227" s="24">
        <v>194.7</v>
      </c>
      <c r="G227" s="25">
        <f t="shared" si="3"/>
        <v>6.6439174202354536</v>
      </c>
      <c r="H227" s="5"/>
    </row>
    <row r="228" spans="1:8">
      <c r="A228" s="12">
        <v>1</v>
      </c>
      <c r="B228" s="13" t="s">
        <v>8</v>
      </c>
      <c r="C228" s="14" t="s">
        <v>9</v>
      </c>
      <c r="D228" s="24">
        <v>1114.086</v>
      </c>
      <c r="E228" s="24">
        <v>499.84399999999999</v>
      </c>
      <c r="F228" s="24">
        <v>194.7</v>
      </c>
      <c r="G228" s="25">
        <f t="shared" si="3"/>
        <v>38.952153071758389</v>
      </c>
      <c r="H228" s="5"/>
    </row>
    <row r="229" spans="1:8" ht="25.5">
      <c r="A229" s="12">
        <v>1</v>
      </c>
      <c r="B229" s="13" t="s">
        <v>129</v>
      </c>
      <c r="C229" s="14" t="s">
        <v>130</v>
      </c>
      <c r="D229" s="24">
        <v>279.476</v>
      </c>
      <c r="E229" s="24">
        <v>279.476</v>
      </c>
      <c r="F229" s="24">
        <v>0</v>
      </c>
      <c r="G229" s="25">
        <f t="shared" si="3"/>
        <v>0</v>
      </c>
      <c r="H229" s="5"/>
    </row>
    <row r="230" spans="1:8">
      <c r="A230" s="12">
        <v>0</v>
      </c>
      <c r="B230" s="13" t="s">
        <v>16</v>
      </c>
      <c r="C230" s="14" t="s">
        <v>17</v>
      </c>
      <c r="D230" s="24">
        <v>279.476</v>
      </c>
      <c r="E230" s="24">
        <v>279.476</v>
      </c>
      <c r="F230" s="24">
        <v>0</v>
      </c>
      <c r="G230" s="25">
        <f t="shared" si="3"/>
        <v>0</v>
      </c>
      <c r="H230" s="5"/>
    </row>
    <row r="231" spans="1:8">
      <c r="A231" s="12">
        <v>1</v>
      </c>
      <c r="B231" s="13" t="s">
        <v>131</v>
      </c>
      <c r="C231" s="14" t="s">
        <v>132</v>
      </c>
      <c r="D231" s="24">
        <v>834.61</v>
      </c>
      <c r="E231" s="24">
        <v>220.36799999999999</v>
      </c>
      <c r="F231" s="24">
        <v>194.64309</v>
      </c>
      <c r="G231" s="25">
        <f t="shared" si="3"/>
        <v>88.326385863646266</v>
      </c>
      <c r="H231" s="5"/>
    </row>
    <row r="232" spans="1:8" ht="25.5">
      <c r="A232" s="12">
        <v>0</v>
      </c>
      <c r="B232" s="13" t="s">
        <v>38</v>
      </c>
      <c r="C232" s="14" t="s">
        <v>39</v>
      </c>
      <c r="D232" s="24">
        <v>834.61</v>
      </c>
      <c r="E232" s="24">
        <v>220.36799999999999</v>
      </c>
      <c r="F232" s="24">
        <v>194.64309</v>
      </c>
      <c r="G232" s="25">
        <f t="shared" si="3"/>
        <v>88.326385863646266</v>
      </c>
      <c r="H232" s="5"/>
    </row>
    <row r="233" spans="1:8">
      <c r="A233" s="12">
        <v>1</v>
      </c>
      <c r="B233" s="13" t="s">
        <v>44</v>
      </c>
      <c r="C233" s="14" t="s">
        <v>45</v>
      </c>
      <c r="D233" s="24">
        <v>3930.616</v>
      </c>
      <c r="E233" s="24">
        <v>2430.616</v>
      </c>
      <c r="F233" s="24">
        <v>0</v>
      </c>
      <c r="G233" s="25">
        <f t="shared" si="3"/>
        <v>0</v>
      </c>
      <c r="H233" s="5"/>
    </row>
    <row r="234" spans="1:8">
      <c r="A234" s="12">
        <v>1</v>
      </c>
      <c r="B234" s="13" t="s">
        <v>133</v>
      </c>
      <c r="C234" s="14" t="s">
        <v>134</v>
      </c>
      <c r="D234" s="24">
        <v>3930.616</v>
      </c>
      <c r="E234" s="24">
        <v>2430.616</v>
      </c>
      <c r="F234" s="24">
        <v>0</v>
      </c>
      <c r="G234" s="25">
        <f t="shared" si="3"/>
        <v>0</v>
      </c>
      <c r="H234" s="5"/>
    </row>
    <row r="235" spans="1:8">
      <c r="A235" s="12">
        <v>0</v>
      </c>
      <c r="B235" s="13" t="s">
        <v>135</v>
      </c>
      <c r="C235" s="14" t="s">
        <v>136</v>
      </c>
      <c r="D235" s="24">
        <v>3930.616</v>
      </c>
      <c r="E235" s="24">
        <v>2430.616</v>
      </c>
      <c r="F235" s="24">
        <v>0</v>
      </c>
      <c r="G235" s="25">
        <f t="shared" si="3"/>
        <v>0</v>
      </c>
      <c r="H235" s="5"/>
    </row>
    <row r="236" spans="1:8">
      <c r="A236" s="12">
        <v>1</v>
      </c>
      <c r="B236" s="13" t="s">
        <v>135</v>
      </c>
      <c r="C236" s="14" t="s">
        <v>137</v>
      </c>
      <c r="D236" s="24">
        <v>1407.6</v>
      </c>
      <c r="E236" s="24">
        <v>893.6</v>
      </c>
      <c r="F236" s="24">
        <v>660.3</v>
      </c>
      <c r="G236" s="25">
        <f t="shared" si="3"/>
        <v>73.892121754700085</v>
      </c>
      <c r="H236" s="5"/>
    </row>
    <row r="237" spans="1:8">
      <c r="A237" s="12">
        <v>1</v>
      </c>
      <c r="B237" s="13" t="s">
        <v>8</v>
      </c>
      <c r="C237" s="14" t="s">
        <v>9</v>
      </c>
      <c r="D237" s="24">
        <v>1407.5810000000001</v>
      </c>
      <c r="E237" s="24">
        <v>893.58100000000002</v>
      </c>
      <c r="F237" s="24">
        <v>660.26576</v>
      </c>
      <c r="G237" s="25">
        <f t="shared" si="3"/>
        <v>73.889861131783235</v>
      </c>
      <c r="H237" s="5"/>
    </row>
    <row r="238" spans="1:8">
      <c r="A238" s="12">
        <v>1</v>
      </c>
      <c r="B238" s="13" t="s">
        <v>138</v>
      </c>
      <c r="C238" s="14" t="s">
        <v>139</v>
      </c>
      <c r="D238" s="24">
        <v>1257.5810000000001</v>
      </c>
      <c r="E238" s="24">
        <v>743.58100000000002</v>
      </c>
      <c r="F238" s="24">
        <v>510.26576</v>
      </c>
      <c r="G238" s="25">
        <f t="shared" si="3"/>
        <v>68.622753943417052</v>
      </c>
      <c r="H238" s="5"/>
    </row>
    <row r="239" spans="1:8" ht="25.5">
      <c r="A239" s="12">
        <v>0</v>
      </c>
      <c r="B239" s="13" t="s">
        <v>140</v>
      </c>
      <c r="C239" s="14" t="s">
        <v>141</v>
      </c>
      <c r="D239" s="24">
        <v>1257.5810000000001</v>
      </c>
      <c r="E239" s="24">
        <v>743.58100000000002</v>
      </c>
      <c r="F239" s="24">
        <v>510.26576</v>
      </c>
      <c r="G239" s="25">
        <f t="shared" si="3"/>
        <v>68.622753943417052</v>
      </c>
      <c r="H239" s="5"/>
    </row>
    <row r="240" spans="1:8" ht="38.25">
      <c r="A240" s="12">
        <v>1</v>
      </c>
      <c r="B240" s="13" t="s">
        <v>142</v>
      </c>
      <c r="C240" s="14" t="s">
        <v>143</v>
      </c>
      <c r="D240" s="24">
        <v>150</v>
      </c>
      <c r="E240" s="24">
        <v>150</v>
      </c>
      <c r="F240" s="24">
        <v>150</v>
      </c>
      <c r="G240" s="25">
        <f t="shared" si="3"/>
        <v>100</v>
      </c>
      <c r="H240" s="5"/>
    </row>
    <row r="241" spans="1:9" ht="25.5">
      <c r="A241" s="12">
        <v>0</v>
      </c>
      <c r="B241" s="13" t="s">
        <v>140</v>
      </c>
      <c r="C241" s="14" t="s">
        <v>141</v>
      </c>
      <c r="D241" s="24">
        <v>150</v>
      </c>
      <c r="E241" s="24">
        <v>150</v>
      </c>
      <c r="F241" s="24">
        <v>150</v>
      </c>
      <c r="G241" s="25">
        <f t="shared" si="3"/>
        <v>100</v>
      </c>
      <c r="H241" s="5"/>
    </row>
    <row r="242" spans="1:9">
      <c r="A242" s="12">
        <v>1</v>
      </c>
      <c r="B242" s="13" t="s">
        <v>144</v>
      </c>
      <c r="C242" s="14" t="s">
        <v>145</v>
      </c>
      <c r="D242" s="24">
        <f>D11+D45+D127+D133+D169+D199+D214+D218+D227+D236</f>
        <v>219212.80000000005</v>
      </c>
      <c r="E242" s="24">
        <f t="shared" ref="E242:F242" si="4">E11+E45+E127+E133+E169+E199+E214+E218+E227+E236</f>
        <v>69238.100000000006</v>
      </c>
      <c r="F242" s="24">
        <f t="shared" si="4"/>
        <v>45150.200000000004</v>
      </c>
      <c r="G242" s="25">
        <f t="shared" si="3"/>
        <v>65.210050535759933</v>
      </c>
      <c r="H242" s="5"/>
    </row>
    <row r="243" spans="1:9">
      <c r="D243" s="26">
        <v>219212.79699999996</v>
      </c>
      <c r="E243" s="26">
        <v>69238.112000000023</v>
      </c>
      <c r="F243" s="26">
        <v>45150.20893999999</v>
      </c>
      <c r="G243" s="26">
        <v>65.210052145847044</v>
      </c>
    </row>
    <row r="244" spans="1:9">
      <c r="B244" s="9"/>
      <c r="C244" s="7"/>
      <c r="D244" s="27">
        <f>D243-D242</f>
        <v>-3.000000084284693E-3</v>
      </c>
      <c r="E244" s="27">
        <f t="shared" ref="E244:F244" si="5">E243-E242</f>
        <v>1.2000000016996637E-2</v>
      </c>
      <c r="F244" s="27">
        <f t="shared" si="5"/>
        <v>8.9399999851593748E-3</v>
      </c>
      <c r="G244" s="27"/>
    </row>
    <row r="245" spans="1:9" ht="15.75">
      <c r="B245" s="28" t="s">
        <v>150</v>
      </c>
      <c r="C245" s="28"/>
      <c r="D245" s="28"/>
      <c r="E245" s="28" t="s">
        <v>151</v>
      </c>
      <c r="F245" s="28"/>
      <c r="G245" s="20"/>
      <c r="H245" s="20"/>
      <c r="I245" s="20"/>
    </row>
    <row r="252" spans="1:9" hidden="1"/>
  </sheetData>
  <mergeCells count="2">
    <mergeCell ref="B6:G6"/>
    <mergeCell ref="B7:G7"/>
  </mergeCells>
  <conditionalFormatting sqref="B11:B242">
    <cfRule type="expression" dxfId="21" priority="27" stopIfTrue="1">
      <formula>A11=1</formula>
    </cfRule>
  </conditionalFormatting>
  <conditionalFormatting sqref="C11:C242">
    <cfRule type="expression" dxfId="20" priority="28" stopIfTrue="1">
      <formula>A11=1</formula>
    </cfRule>
  </conditionalFormatting>
  <conditionalFormatting sqref="D11:D242">
    <cfRule type="expression" dxfId="19" priority="30" stopIfTrue="1">
      <formula>A11=1</formula>
    </cfRule>
  </conditionalFormatting>
  <conditionalFormatting sqref="E11:E242">
    <cfRule type="expression" dxfId="18" priority="31" stopIfTrue="1">
      <formula>A11=1</formula>
    </cfRule>
  </conditionalFormatting>
  <conditionalFormatting sqref="F11:F242">
    <cfRule type="expression" dxfId="17" priority="34" stopIfTrue="1">
      <formula>A11=1</formula>
    </cfRule>
  </conditionalFormatting>
  <conditionalFormatting sqref="G11:G242">
    <cfRule type="expression" dxfId="16" priority="42" stopIfTrue="1">
      <formula>A11=1</formula>
    </cfRule>
  </conditionalFormatting>
  <conditionalFormatting sqref="B244:B253">
    <cfRule type="expression" dxfId="15" priority="26" stopIfTrue="1">
      <formula>A244=1</formula>
    </cfRule>
  </conditionalFormatting>
  <conditionalFormatting sqref="C244:C253">
    <cfRule type="expression" dxfId="14" priority="25" stopIfTrue="1">
      <formula>A244=1</formula>
    </cfRule>
  </conditionalFormatting>
  <conditionalFormatting sqref="D244:D253">
    <cfRule type="expression" dxfId="13" priority="23" stopIfTrue="1">
      <formula>A244=1</formula>
    </cfRule>
  </conditionalFormatting>
  <conditionalFormatting sqref="E244:E253">
    <cfRule type="expression" dxfId="12" priority="22" stopIfTrue="1">
      <formula>A244=1</formula>
    </cfRule>
  </conditionalFormatting>
  <conditionalFormatting sqref="F244:F253">
    <cfRule type="expression" dxfId="11" priority="19" stopIfTrue="1">
      <formula>A244=1</formula>
    </cfRule>
  </conditionalFormatting>
  <conditionalFormatting sqref="G244:G253">
    <cfRule type="expression" dxfId="10" priority="11" stopIfTrue="1">
      <formula>A244=1</formula>
    </cfRule>
  </conditionalFormatting>
  <conditionalFormatting sqref="E244:F244">
    <cfRule type="expression" dxfId="9" priority="10" stopIfTrue="1">
      <formula>B244=1</formula>
    </cfRule>
  </conditionalFormatting>
  <conditionalFormatting sqref="E242:F242">
    <cfRule type="expression" dxfId="8" priority="9" stopIfTrue="1">
      <formula>B242=1</formula>
    </cfRule>
  </conditionalFormatting>
  <conditionalFormatting sqref="B245">
    <cfRule type="expression" dxfId="7" priority="8" stopIfTrue="1">
      <formula>A245=1</formula>
    </cfRule>
  </conditionalFormatting>
  <conditionalFormatting sqref="C245">
    <cfRule type="expression" dxfId="6" priority="7" stopIfTrue="1">
      <formula>A245=1</formula>
    </cfRule>
  </conditionalFormatting>
  <conditionalFormatting sqref="D245">
    <cfRule type="expression" dxfId="5" priority="6" stopIfTrue="1">
      <formula>A245=1</formula>
    </cfRule>
  </conditionalFormatting>
  <conditionalFormatting sqref="E245">
    <cfRule type="expression" dxfId="4" priority="5" stopIfTrue="1">
      <formula>A245=1</formula>
    </cfRule>
  </conditionalFormatting>
  <conditionalFormatting sqref="F245">
    <cfRule type="expression" dxfId="3" priority="4" stopIfTrue="1">
      <formula>A245=1</formula>
    </cfRule>
  </conditionalFormatting>
  <conditionalFormatting sqref="G245">
    <cfRule type="expression" dxfId="2" priority="3" stopIfTrue="1">
      <formula>A245=1</formula>
    </cfRule>
  </conditionalFormatting>
  <conditionalFormatting sqref="H245">
    <cfRule type="expression" dxfId="1" priority="2" stopIfTrue="1">
      <formula>A245=1</formula>
    </cfRule>
  </conditionalFormatting>
  <conditionalFormatting sqref="I245">
    <cfRule type="expression" dxfId="0" priority="1" stopIfTrue="1">
      <formula>A245=1</formula>
    </cfRule>
  </conditionalFormatting>
  <pageMargins left="0.31496062992125984" right="0.31496062992125984" top="0.39370078740157483" bottom="0.39370078740157483" header="0" footer="0"/>
  <pageSetup paperSize="9" scale="80" fitToHeight="50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analiz_vd0</vt:lpstr>
      <vt:lpstr>Лист1</vt:lpstr>
      <vt:lpstr>analiz_vd0!Заголовки_для_печати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2023-05-01T06:43:45Z</cp:lastPrinted>
  <dcterms:created xsi:type="dcterms:W3CDTF">2023-04-10T07:36:34Z</dcterms:created>
  <dcterms:modified xsi:type="dcterms:W3CDTF">2023-05-01T06:43:48Z</dcterms:modified>
</cp:coreProperties>
</file>