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8755" windowHeight="1515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analiz_vd0!$9:$9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_xlnm.Print_Area" localSheetId="0">analiz_vd0!$A$1:$Q$112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</workbook>
</file>

<file path=xl/calcChain.xml><?xml version="1.0" encoding="utf-8"?>
<calcChain xmlns="http://schemas.openxmlformats.org/spreadsheetml/2006/main">
  <c r="Q12" i="2" l="1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4" i="2"/>
  <c r="Q65" i="2"/>
  <c r="Q68" i="2"/>
  <c r="Q69" i="2"/>
  <c r="Q70" i="2"/>
  <c r="Q71" i="2"/>
  <c r="Q72" i="2"/>
  <c r="Q73" i="2"/>
  <c r="Q74" i="2"/>
  <c r="Q75" i="2"/>
  <c r="Q78" i="2"/>
  <c r="Q79" i="2"/>
  <c r="Q80" i="2"/>
  <c r="Q81" i="2"/>
  <c r="Q82" i="2"/>
  <c r="Q83" i="2"/>
  <c r="Q84" i="2"/>
  <c r="Q85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1" i="2"/>
  <c r="I109" i="2" l="1"/>
  <c r="E109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P109" i="2" l="1"/>
  <c r="Q109" i="2"/>
  <c r="O109" i="2"/>
  <c r="I114" i="2"/>
  <c r="E114" i="2"/>
  <c r="M109" i="2"/>
</calcChain>
</file>

<file path=xl/sharedStrings.xml><?xml version="1.0" encoding="utf-8"?>
<sst xmlns="http://schemas.openxmlformats.org/spreadsheetml/2006/main" count="223" uniqueCount="127">
  <si>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</si>
  <si>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</si>
  <si>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</si>
  <si>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</si>
  <si>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</si>
  <si>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</si>
  <si>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</si>
  <si>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</si>
  <si>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</si>
  <si>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</si>
  <si>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</si>
  <si>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</si>
  <si>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</si>
  <si>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</si>
  <si>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</si>
  <si>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0100</t>
  </si>
  <si>
    <t>Державне управління</t>
  </si>
  <si>
    <t>02</t>
  </si>
  <si>
    <t>Виконавчий комітет П'ятихатської міської ради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</si>
  <si>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</si>
  <si>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</si>
  <si>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3110</t>
  </si>
  <si>
    <t>Придбання обладнання і предметів довгострокового користування</t>
  </si>
  <si>
    <t>1000</t>
  </si>
  <si>
    <t>Освіта</t>
  </si>
  <si>
    <t>06</t>
  </si>
  <si>
    <t>Управління ОКТМС ПМР</t>
  </si>
  <si>
    <t>1010</t>
  </si>
  <si>
    <t>Надання дошкільної освіти</t>
  </si>
  <si>
    <t>2210</t>
  </si>
  <si>
    <t>Предмети, матеріали, обладнання та інвентар</t>
  </si>
  <si>
    <t>2230</t>
  </si>
  <si>
    <t>Продукти харчування</t>
  </si>
  <si>
    <t>1021</t>
  </si>
  <si>
    <t>Надання загальної середньої освіти закладами загальної середньої освіти</t>
  </si>
  <si>
    <t>2800</t>
  </si>
  <si>
    <t>Інші поточні видатки</t>
  </si>
  <si>
    <t>3132</t>
  </si>
  <si>
    <t>Капітальний ремонт інших об`єктів</t>
  </si>
  <si>
    <t>1070</t>
  </si>
  <si>
    <t>Надання позашкільної освіти закладами позашкільної освіти, заходи із позашкільної роботи з дітьми</t>
  </si>
  <si>
    <t>2120</t>
  </si>
  <si>
    <t>Нарахування на оплату праці</t>
  </si>
  <si>
    <t>2240</t>
  </si>
  <si>
    <t>Оплата послуг (крім комунальних)</t>
  </si>
  <si>
    <t>1080</t>
  </si>
  <si>
    <t>Надання спеціалізованої освіти мистецькими школами</t>
  </si>
  <si>
    <t>2111</t>
  </si>
  <si>
    <t>Заробітна плата</t>
  </si>
  <si>
    <t>2250</t>
  </si>
  <si>
    <t>Видатки на відрядження</t>
  </si>
  <si>
    <t>2000</t>
  </si>
  <si>
    <t>Охорона здоров`я</t>
  </si>
  <si>
    <t>2010</t>
  </si>
  <si>
    <t>Багатопрофільна стаціонарна медична допомога населенню</t>
  </si>
  <si>
    <t>3210</t>
  </si>
  <si>
    <t>Капітальні трансферти підприємствам (установам, організаціям)</t>
  </si>
  <si>
    <t>3000</t>
  </si>
  <si>
    <t>Соціальний захист та соціальне забезпечення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</si>
  <si>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</si>
  <si>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</si>
  <si>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3241</t>
  </si>
  <si>
    <t>Забезпечення діяльності інших закладів у сфері соціального захисту і соціального забезпечення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</si>
  <si>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</si>
  <si>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</si>
  <si>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</si>
  <si>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</si>
  <si>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</si>
  <si>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</si>
  <si>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</si>
  <si>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</si>
  <si>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</si>
  <si>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</si>
  <si>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</si>
  <si>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</si>
  <si>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2282</t>
  </si>
  <si>
    <t>Окремі заходи по реалізації державних (регіональних) програм, не віднесені до заходів розвитку</t>
  </si>
  <si>
    <t>6000</t>
  </si>
  <si>
    <t>Житлово-комунальне господарство</t>
  </si>
  <si>
    <t>6013</t>
  </si>
  <si>
    <t>Забезпечення діяльності водопровідно-каналізаційного господарства</t>
  </si>
  <si>
    <t>6030</t>
  </si>
  <si>
    <t>Організація благоустрою населених пунктів</t>
  </si>
  <si>
    <t>7000</t>
  </si>
  <si>
    <t>Економічна діяльність</t>
  </si>
  <si>
    <t>7310</t>
  </si>
  <si>
    <t>Будівництво об`єктів житлово-комунального господарства</t>
  </si>
  <si>
    <t>7322</t>
  </si>
  <si>
    <t>Будівництво медичних установ та закладів</t>
  </si>
  <si>
    <t>7350</t>
  </si>
  <si>
    <t>Розроблення схем планування та забудови територій (містобудівної документації)</t>
  </si>
  <si>
    <t>2281</t>
  </si>
  <si>
    <t>Дослідження і розробки, окремі заходи розвитку по реалізації державних (регіональних) програм</t>
  </si>
  <si>
    <t>7670</t>
  </si>
  <si>
    <t>Внески до статутного капіталу суб`єктів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</si>
  <si>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</si>
  <si>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</si>
  <si>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7321</t>
  </si>
  <si>
    <t>Будівництво освітніх установ та закладів</t>
  </si>
  <si>
    <t>3142</t>
  </si>
  <si>
    <t>Реконструкція та реставрація інших об`єктів</t>
  </si>
  <si>
    <t>8000</t>
  </si>
  <si>
    <t>Інша діяльність</t>
  </si>
  <si>
    <t>8340</t>
  </si>
  <si>
    <t>Природоохоронні заходи за рахунок цільових фондів</t>
  </si>
  <si>
    <t>2610</t>
  </si>
  <si>
    <t>Субсидії та поточні трансферти підприємствам (установам, організаціям)</t>
  </si>
  <si>
    <t>8775</t>
  </si>
  <si>
    <t>Інші заходи за рахунок коштів резервного фонду місцевого бюджету</t>
  </si>
  <si>
    <t>9000</t>
  </si>
  <si>
    <t>Міжбюджетні трансферти</t>
  </si>
  <si>
    <t>9770</t>
  </si>
  <si>
    <t>Інші субвенції з місцевого бюджету</t>
  </si>
  <si>
    <t>3220</t>
  </si>
  <si>
    <t>Капітальні трансферти органам державного управління інших рівнів</t>
  </si>
  <si>
    <t xml:space="preserve"> </t>
  </si>
  <si>
    <t xml:space="preserve">Усього </t>
  </si>
  <si>
    <t xml:space="preserve">% виконання </t>
  </si>
  <si>
    <t>Звіт про виконання бюджету П'ятихатської міської територіальної громади                                                                  за 2022 рік</t>
  </si>
  <si>
    <t>тис.грн</t>
  </si>
  <si>
    <t>Секретар міської ради</t>
  </si>
  <si>
    <t>Олена ІВАШИНА</t>
  </si>
  <si>
    <t>(за видатками спеціального фонду)</t>
  </si>
  <si>
    <t>Додаток 4</t>
  </si>
  <si>
    <t>до рішення міської ради</t>
  </si>
  <si>
    <t>від 22 лютого 2023 року</t>
  </si>
  <si>
    <t>№ 1254 - 26/VIII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</si>
</sst>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/>
    <xf numFmtId="0" fontId="1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0" borderId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7" fillId="8" borderId="2" applyNumberFormat="0" applyAlignment="0" applyProtection="0"/>
    <xf numFmtId="0" fontId="8" fillId="5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3" fillId="0" borderId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2" applyNumberFormat="0" applyAlignment="0" applyProtection="0"/>
    <xf numFmtId="0" fontId="18" fillId="0" borderId="8" applyNumberFormat="0" applyFill="0" applyAlignment="0" applyProtection="0"/>
    <xf numFmtId="0" fontId="19" fillId="4" borderId="0" applyNumberFormat="0" applyBorder="0" applyAlignment="0" applyProtection="0"/>
    <xf numFmtId="0" fontId="4" fillId="23" borderId="9" applyNumberFormat="0" applyFont="0" applyAlignment="0" applyProtection="0"/>
    <xf numFmtId="0" fontId="1" fillId="23" borderId="9" applyNumberFormat="0" applyFont="0" applyAlignment="0" applyProtection="0"/>
    <xf numFmtId="0" fontId="20" fillId="22" borderId="10" applyNumberFormat="0" applyAlignment="0" applyProtection="0"/>
    <xf numFmtId="0" fontId="21" fillId="24" borderId="0" applyNumberFormat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/>
    <xf numFmtId="0" fontId="13" fillId="0" borderId="0"/>
  </cellStyleXfs>
  <cellXfs count="3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0" fontId="0" fillId="0" borderId="0" xfId="0"/>
    <xf numFmtId="0" fontId="1" fillId="0" borderId="0" xfId="1" applyAlignment="1">
      <alignment horizontal="right"/>
    </xf>
    <xf numFmtId="0" fontId="26" fillId="0" borderId="0" xfId="66" applyFont="1" applyAlignment="1">
      <alignment horizontal="center"/>
    </xf>
    <xf numFmtId="0" fontId="26" fillId="0" borderId="0" xfId="66" applyFont="1" applyAlignment="1">
      <alignment wrapText="1"/>
    </xf>
    <xf numFmtId="0" fontId="26" fillId="0" borderId="0" xfId="66" applyFont="1"/>
    <xf numFmtId="0" fontId="13" fillId="0" borderId="0" xfId="67"/>
    <xf numFmtId="0" fontId="6" fillId="0" borderId="0" xfId="1" applyFont="1" applyAlignment="1">
      <alignment horizontal="right"/>
    </xf>
    <xf numFmtId="0" fontId="0" fillId="0" borderId="0" xfId="0"/>
    <xf numFmtId="164" fontId="1" fillId="0" borderId="1" xfId="1" applyNumberFormat="1" applyBorder="1" applyAlignment="1">
      <alignment vertical="center"/>
    </xf>
    <xf numFmtId="164" fontId="25" fillId="2" borderId="1" xfId="1" applyNumberFormat="1" applyFont="1" applyFill="1" applyBorder="1" applyAlignment="1">
      <alignment vertical="center"/>
    </xf>
    <xf numFmtId="0" fontId="26" fillId="0" borderId="0" xfId="67" applyFont="1"/>
    <xf numFmtId="0" fontId="26" fillId="0" borderId="0" xfId="0" applyFont="1" applyFill="1" applyAlignment="1"/>
    <xf numFmtId="164" fontId="1" fillId="0" borderId="0" xfId="1" applyNumberFormat="1"/>
    <xf numFmtId="0" fontId="27" fillId="0" borderId="0" xfId="66" applyFont="1" applyAlignment="1">
      <alignment horizontal="center" wrapText="1"/>
    </xf>
    <xf numFmtId="0" fontId="28" fillId="0" borderId="0" xfId="66" applyFont="1" applyAlignment="1">
      <alignment horizontal="center"/>
    </xf>
  </cellXfs>
  <cellStyles count="68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67"/>
    <cellStyle name="Обычный_shabl_dod" xfId="66"/>
    <cellStyle name="Підсумок" xfId="57"/>
    <cellStyle name="Поганий" xfId="58"/>
    <cellStyle name="Примечание 2" xfId="59"/>
    <cellStyle name="Примітка" xfId="60"/>
    <cellStyle name="Результат" xfId="61"/>
    <cellStyle name="Середній" xfId="62"/>
    <cellStyle name="Стиль 1" xfId="63"/>
    <cellStyle name="Текст попередження" xfId="64"/>
    <cellStyle name="Текст пояснення" xfId="65"/>
  </cellStyles>
  <dxfs count="34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9"/>
  <sheetViews>
    <sheetView tabSelected="1" view="pageBreakPreview" topLeftCell="B1" zoomScale="180" zoomScaleNormal="160" zoomScaleSheetLayoutView="180" workbookViewId="0">
      <selection activeCell="C5" sqref="C5"/>
    </sheetView>
  </sheetViews>
  <sheetFormatPr defaultRowHeight="12.75" x14ac:dyDescent="0.2"/>
  <cols>
    <col min="1" max="1" width="0" style="1" hidden="1" customWidth="1"/>
    <col min="2" max="2" width="12.7109375" style="8" customWidth="1"/>
    <col min="3" max="3" width="50.7109375" style="6" customWidth="1"/>
    <col min="4" max="4" width="15.7109375" style="1" hidden="1" customWidth="1"/>
    <col min="5" max="5" width="15.7109375" style="1" customWidth="1"/>
    <col min="6" max="8" width="15.7109375" style="1" hidden="1" customWidth="1"/>
    <col min="9" max="9" width="15.7109375" style="1" customWidth="1"/>
    <col min="10" max="16" width="15.7109375" style="1" hidden="1" customWidth="1"/>
    <col min="17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ht="15.75" x14ac:dyDescent="0.25">
      <c r="B1" s="18"/>
      <c r="C1" s="19"/>
      <c r="D1" s="20"/>
      <c r="E1" s="26" t="s">
        <v>123</v>
      </c>
      <c r="F1" s="20"/>
      <c r="G1" s="21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 ht="15.75" x14ac:dyDescent="0.25">
      <c r="B2" s="18"/>
      <c r="C2" s="19"/>
      <c r="D2" s="20"/>
      <c r="E2" s="26" t="s">
        <v>124</v>
      </c>
      <c r="F2" s="20"/>
      <c r="G2" s="21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 ht="15.75" x14ac:dyDescent="0.25">
      <c r="B3" s="18"/>
      <c r="C3" s="19"/>
      <c r="D3" s="20"/>
      <c r="E3" s="20" t="s">
        <v>125</v>
      </c>
      <c r="F3" s="20"/>
      <c r="G3" s="21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 ht="15.75" x14ac:dyDescent="0.25">
      <c r="B4" s="21"/>
      <c r="C4" s="21"/>
      <c r="D4" s="21"/>
      <c r="E4" s="20" t="s">
        <v>126</v>
      </c>
      <c r="F4" s="21"/>
      <c r="G4" s="21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8" x14ac:dyDescent="0.2">
      <c r="B5" s="21"/>
      <c r="C5" s="21"/>
      <c r="D5" s="21"/>
      <c r="E5" s="21"/>
      <c r="F5" s="21"/>
      <c r="G5" s="21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8" ht="40.5" customHeight="1" x14ac:dyDescent="0.3">
      <c r="B6" s="29" t="s">
        <v>118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8" ht="15.75" x14ac:dyDescent="0.25">
      <c r="B7" s="30" t="s">
        <v>122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8" x14ac:dyDescent="0.2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  <c r="N8" s="16"/>
      <c r="O8" s="16"/>
      <c r="P8" s="16"/>
      <c r="Q8" s="22" t="s">
        <v>119</v>
      </c>
    </row>
    <row r="9" spans="1:18" s="3" customFormat="1" ht="63.75" x14ac:dyDescent="0.2">
      <c r="A9" s="10"/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  <c r="P9" s="2" t="s">
        <v>14</v>
      </c>
      <c r="Q9" s="2" t="s">
        <v>117</v>
      </c>
    </row>
    <row r="10" spans="1:18" x14ac:dyDescent="0.2">
      <c r="A10" s="11"/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  <c r="J10" s="4">
        <v>9</v>
      </c>
      <c r="K10" s="4">
        <v>10</v>
      </c>
      <c r="L10" s="4">
        <v>11</v>
      </c>
      <c r="M10" s="4">
        <v>12</v>
      </c>
      <c r="N10" s="4">
        <v>13</v>
      </c>
      <c r="O10" s="4">
        <v>14</v>
      </c>
      <c r="P10" s="4">
        <v>15</v>
      </c>
      <c r="Q10" s="4">
        <v>16</v>
      </c>
    </row>
    <row r="11" spans="1:18" x14ac:dyDescent="0.2">
      <c r="A11" s="12">
        <v>1</v>
      </c>
      <c r="B11" s="13" t="s">
        <v>15</v>
      </c>
      <c r="C11" s="14" t="s">
        <v>16</v>
      </c>
      <c r="D11" s="15">
        <v>0</v>
      </c>
      <c r="E11" s="24">
        <v>73</v>
      </c>
      <c r="F11" s="24">
        <v>73</v>
      </c>
      <c r="G11" s="24">
        <v>67</v>
      </c>
      <c r="H11" s="24">
        <v>0</v>
      </c>
      <c r="I11" s="24">
        <v>67</v>
      </c>
      <c r="J11" s="24">
        <v>0</v>
      </c>
      <c r="K11" s="24">
        <v>0</v>
      </c>
      <c r="L11" s="25">
        <f t="shared" ref="L11:L42" si="0">F11-G11</f>
        <v>6</v>
      </c>
      <c r="M11" s="25">
        <f t="shared" ref="M11:M42" si="1">E11-G11</f>
        <v>6</v>
      </c>
      <c r="N11" s="25">
        <f t="shared" ref="N11:N42" si="2">IF(F11=0,0,(G11/F11)*100)</f>
        <v>91.780821917808225</v>
      </c>
      <c r="O11" s="25">
        <f t="shared" ref="O11:O42" si="3">E11-I11</f>
        <v>6</v>
      </c>
      <c r="P11" s="25">
        <f t="shared" ref="P11:P42" si="4">F11-I11</f>
        <v>6</v>
      </c>
      <c r="Q11" s="25">
        <f>I11/E11*100</f>
        <v>91.780821917808225</v>
      </c>
      <c r="R11" s="5"/>
    </row>
    <row r="12" spans="1:18" x14ac:dyDescent="0.2">
      <c r="A12" s="12">
        <v>1</v>
      </c>
      <c r="B12" s="13" t="s">
        <v>17</v>
      </c>
      <c r="C12" s="14" t="s">
        <v>18</v>
      </c>
      <c r="D12" s="15">
        <v>0</v>
      </c>
      <c r="E12" s="24">
        <v>73</v>
      </c>
      <c r="F12" s="24">
        <v>73</v>
      </c>
      <c r="G12" s="24">
        <v>67</v>
      </c>
      <c r="H12" s="24">
        <v>0</v>
      </c>
      <c r="I12" s="24">
        <v>67</v>
      </c>
      <c r="J12" s="24">
        <v>0</v>
      </c>
      <c r="K12" s="24">
        <v>0</v>
      </c>
      <c r="L12" s="25">
        <f t="shared" si="0"/>
        <v>6</v>
      </c>
      <c r="M12" s="25">
        <f t="shared" si="1"/>
        <v>6</v>
      </c>
      <c r="N12" s="25">
        <f t="shared" si="2"/>
        <v>91.780821917808225</v>
      </c>
      <c r="O12" s="25">
        <f t="shared" si="3"/>
        <v>6</v>
      </c>
      <c r="P12" s="25">
        <f t="shared" si="4"/>
        <v>6</v>
      </c>
      <c r="Q12" s="25">
        <f t="shared" ref="Q12:Q75" si="5">I12/E12*100</f>
        <v>91.780821917808225</v>
      </c>
      <c r="R12" s="5"/>
    </row>
    <row r="13" spans="1:18" ht="63.75" x14ac:dyDescent="0.2">
      <c r="A13" s="12">
        <v>1</v>
      </c>
      <c r="B13" s="13" t="s">
        <v>19</v>
      </c>
      <c r="C13" s="14" t="s">
        <v>20</v>
      </c>
      <c r="D13" s="15">
        <v>0</v>
      </c>
      <c r="E13" s="24">
        <v>73</v>
      </c>
      <c r="F13" s="24">
        <v>73</v>
      </c>
      <c r="G13" s="24">
        <v>67</v>
      </c>
      <c r="H13" s="24">
        <v>0</v>
      </c>
      <c r="I13" s="24">
        <v>67</v>
      </c>
      <c r="J13" s="24">
        <v>0</v>
      </c>
      <c r="K13" s="24">
        <v>0</v>
      </c>
      <c r="L13" s="25">
        <f t="shared" si="0"/>
        <v>6</v>
      </c>
      <c r="M13" s="25">
        <f t="shared" si="1"/>
        <v>6</v>
      </c>
      <c r="N13" s="25">
        <f t="shared" si="2"/>
        <v>91.780821917808225</v>
      </c>
      <c r="O13" s="25">
        <f t="shared" si="3"/>
        <v>6</v>
      </c>
      <c r="P13" s="25">
        <f t="shared" si="4"/>
        <v>6</v>
      </c>
      <c r="Q13" s="25">
        <f t="shared" si="5"/>
        <v>91.780821917808225</v>
      </c>
      <c r="R13" s="5"/>
    </row>
    <row r="14" spans="1:18" ht="25.5" x14ac:dyDescent="0.2">
      <c r="A14" s="12">
        <v>0</v>
      </c>
      <c r="B14" s="13" t="s">
        <v>21</v>
      </c>
      <c r="C14" s="14" t="s">
        <v>22</v>
      </c>
      <c r="D14" s="15">
        <v>0</v>
      </c>
      <c r="E14" s="24">
        <v>73</v>
      </c>
      <c r="F14" s="24">
        <v>73</v>
      </c>
      <c r="G14" s="24">
        <v>67</v>
      </c>
      <c r="H14" s="24">
        <v>0</v>
      </c>
      <c r="I14" s="24">
        <v>67</v>
      </c>
      <c r="J14" s="24">
        <v>0</v>
      </c>
      <c r="K14" s="24">
        <v>0</v>
      </c>
      <c r="L14" s="25">
        <f t="shared" si="0"/>
        <v>6</v>
      </c>
      <c r="M14" s="25">
        <f t="shared" si="1"/>
        <v>6</v>
      </c>
      <c r="N14" s="25">
        <f t="shared" si="2"/>
        <v>91.780821917808225</v>
      </c>
      <c r="O14" s="25">
        <f t="shared" si="3"/>
        <v>6</v>
      </c>
      <c r="P14" s="25">
        <f t="shared" si="4"/>
        <v>6</v>
      </c>
      <c r="Q14" s="25">
        <f t="shared" si="5"/>
        <v>91.780821917808225</v>
      </c>
      <c r="R14" s="5"/>
    </row>
    <row r="15" spans="1:18" x14ac:dyDescent="0.2">
      <c r="A15" s="12">
        <v>1</v>
      </c>
      <c r="B15" s="13" t="s">
        <v>23</v>
      </c>
      <c r="C15" s="14" t="s">
        <v>24</v>
      </c>
      <c r="D15" s="15">
        <v>2289.64</v>
      </c>
      <c r="E15" s="24">
        <v>13038.9</v>
      </c>
      <c r="F15" s="24">
        <v>13038.900159999997</v>
      </c>
      <c r="G15" s="24">
        <v>255</v>
      </c>
      <c r="H15" s="24">
        <v>0</v>
      </c>
      <c r="I15" s="24">
        <v>7736.6</v>
      </c>
      <c r="J15" s="24">
        <v>0</v>
      </c>
      <c r="K15" s="24">
        <v>0</v>
      </c>
      <c r="L15" s="25">
        <f t="shared" si="0"/>
        <v>12783.900159999997</v>
      </c>
      <c r="M15" s="25">
        <f t="shared" si="1"/>
        <v>12783.9</v>
      </c>
      <c r="N15" s="25">
        <f t="shared" si="2"/>
        <v>1.9556864219443495</v>
      </c>
      <c r="O15" s="25">
        <f t="shared" si="3"/>
        <v>5302.2999999999993</v>
      </c>
      <c r="P15" s="25">
        <f t="shared" si="4"/>
        <v>5302.300159999997</v>
      </c>
      <c r="Q15" s="25">
        <f t="shared" si="5"/>
        <v>59.33475983403509</v>
      </c>
      <c r="R15" s="5"/>
    </row>
    <row r="16" spans="1:18" x14ac:dyDescent="0.2">
      <c r="A16" s="12">
        <v>1</v>
      </c>
      <c r="B16" s="13" t="s">
        <v>25</v>
      </c>
      <c r="C16" s="14" t="s">
        <v>26</v>
      </c>
      <c r="D16" s="15">
        <v>2289.64</v>
      </c>
      <c r="E16" s="24">
        <v>13038.900159999997</v>
      </c>
      <c r="F16" s="24">
        <v>13038.900159999997</v>
      </c>
      <c r="G16" s="24">
        <v>255</v>
      </c>
      <c r="H16" s="24">
        <v>0</v>
      </c>
      <c r="I16" s="24">
        <v>7736.57431</v>
      </c>
      <c r="J16" s="24">
        <v>0</v>
      </c>
      <c r="K16" s="24">
        <v>0</v>
      </c>
      <c r="L16" s="25">
        <f t="shared" si="0"/>
        <v>12783.900159999997</v>
      </c>
      <c r="M16" s="25">
        <f t="shared" si="1"/>
        <v>12783.900159999997</v>
      </c>
      <c r="N16" s="25">
        <f t="shared" si="2"/>
        <v>1.9556864219443495</v>
      </c>
      <c r="O16" s="25">
        <f t="shared" si="3"/>
        <v>5302.3258499999974</v>
      </c>
      <c r="P16" s="25">
        <f t="shared" si="4"/>
        <v>5302.3258499999974</v>
      </c>
      <c r="Q16" s="25">
        <f t="shared" si="5"/>
        <v>59.334562080119504</v>
      </c>
      <c r="R16" s="5"/>
    </row>
    <row r="17" spans="1:18" x14ac:dyDescent="0.2">
      <c r="A17" s="12">
        <v>1</v>
      </c>
      <c r="B17" s="13" t="s">
        <v>27</v>
      </c>
      <c r="C17" s="14" t="s">
        <v>28</v>
      </c>
      <c r="D17" s="15">
        <v>1154.1859999999999</v>
      </c>
      <c r="E17" s="24">
        <v>202.215</v>
      </c>
      <c r="F17" s="24">
        <v>202.21500000000012</v>
      </c>
      <c r="G17" s="24">
        <v>25</v>
      </c>
      <c r="H17" s="24">
        <v>0</v>
      </c>
      <c r="I17" s="24">
        <v>167.21482</v>
      </c>
      <c r="J17" s="24">
        <v>0</v>
      </c>
      <c r="K17" s="24">
        <v>0</v>
      </c>
      <c r="L17" s="25">
        <f t="shared" si="0"/>
        <v>177.21500000000012</v>
      </c>
      <c r="M17" s="25">
        <f t="shared" si="1"/>
        <v>177.215</v>
      </c>
      <c r="N17" s="25">
        <f t="shared" si="2"/>
        <v>12.363078901169541</v>
      </c>
      <c r="O17" s="25">
        <f t="shared" si="3"/>
        <v>35.00018</v>
      </c>
      <c r="P17" s="25">
        <f t="shared" si="4"/>
        <v>35.000180000000114</v>
      </c>
      <c r="Q17" s="25">
        <f t="shared" si="5"/>
        <v>82.691600524194541</v>
      </c>
      <c r="R17" s="5"/>
    </row>
    <row r="18" spans="1:18" x14ac:dyDescent="0.2">
      <c r="A18" s="12">
        <v>0</v>
      </c>
      <c r="B18" s="13" t="s">
        <v>29</v>
      </c>
      <c r="C18" s="14" t="s">
        <v>30</v>
      </c>
      <c r="D18" s="15">
        <v>0</v>
      </c>
      <c r="E18" s="24">
        <v>0.9</v>
      </c>
      <c r="F18" s="24">
        <v>0.9</v>
      </c>
      <c r="G18" s="24">
        <v>0</v>
      </c>
      <c r="H18" s="24">
        <v>0</v>
      </c>
      <c r="I18" s="24">
        <v>0.9</v>
      </c>
      <c r="J18" s="24">
        <v>0</v>
      </c>
      <c r="K18" s="24">
        <v>0</v>
      </c>
      <c r="L18" s="25">
        <f t="shared" si="0"/>
        <v>0.9</v>
      </c>
      <c r="M18" s="25">
        <f t="shared" si="1"/>
        <v>0.9</v>
      </c>
      <c r="N18" s="25">
        <f t="shared" si="2"/>
        <v>0</v>
      </c>
      <c r="O18" s="25">
        <f t="shared" si="3"/>
        <v>0</v>
      </c>
      <c r="P18" s="25">
        <f t="shared" si="4"/>
        <v>0</v>
      </c>
      <c r="Q18" s="25">
        <f t="shared" si="5"/>
        <v>100</v>
      </c>
      <c r="R18" s="5"/>
    </row>
    <row r="19" spans="1:18" x14ac:dyDescent="0.2">
      <c r="A19" s="12">
        <v>0</v>
      </c>
      <c r="B19" s="13" t="s">
        <v>31</v>
      </c>
      <c r="C19" s="14" t="s">
        <v>32</v>
      </c>
      <c r="D19" s="15">
        <v>1154.1859999999999</v>
      </c>
      <c r="E19" s="24">
        <v>141.315</v>
      </c>
      <c r="F19" s="24">
        <v>141.31500000000011</v>
      </c>
      <c r="G19" s="24">
        <v>0</v>
      </c>
      <c r="H19" s="24">
        <v>0</v>
      </c>
      <c r="I19" s="24">
        <v>141.31482</v>
      </c>
      <c r="J19" s="24">
        <v>0</v>
      </c>
      <c r="K19" s="24">
        <v>0</v>
      </c>
      <c r="L19" s="25">
        <f t="shared" si="0"/>
        <v>141.31500000000011</v>
      </c>
      <c r="M19" s="25">
        <f t="shared" si="1"/>
        <v>141.315</v>
      </c>
      <c r="N19" s="25">
        <f t="shared" si="2"/>
        <v>0</v>
      </c>
      <c r="O19" s="25">
        <f t="shared" si="3"/>
        <v>1.8000000000029104E-4</v>
      </c>
      <c r="P19" s="25">
        <f t="shared" si="4"/>
        <v>1.8000000011397788E-4</v>
      </c>
      <c r="Q19" s="25">
        <f t="shared" si="5"/>
        <v>99.999872624986736</v>
      </c>
      <c r="R19" s="5"/>
    </row>
    <row r="20" spans="1:18" ht="25.5" x14ac:dyDescent="0.2">
      <c r="A20" s="12">
        <v>0</v>
      </c>
      <c r="B20" s="13" t="s">
        <v>21</v>
      </c>
      <c r="C20" s="14" t="s">
        <v>22</v>
      </c>
      <c r="D20" s="15">
        <v>0</v>
      </c>
      <c r="E20" s="24">
        <v>60</v>
      </c>
      <c r="F20" s="24">
        <v>60</v>
      </c>
      <c r="G20" s="24">
        <v>25</v>
      </c>
      <c r="H20" s="24">
        <v>0</v>
      </c>
      <c r="I20" s="24">
        <v>25</v>
      </c>
      <c r="J20" s="24">
        <v>0</v>
      </c>
      <c r="K20" s="24">
        <v>0</v>
      </c>
      <c r="L20" s="25">
        <f t="shared" si="0"/>
        <v>35</v>
      </c>
      <c r="M20" s="25">
        <f t="shared" si="1"/>
        <v>35</v>
      </c>
      <c r="N20" s="25">
        <f t="shared" si="2"/>
        <v>41.666666666666671</v>
      </c>
      <c r="O20" s="25">
        <f t="shared" si="3"/>
        <v>35</v>
      </c>
      <c r="P20" s="25">
        <f t="shared" si="4"/>
        <v>35</v>
      </c>
      <c r="Q20" s="25">
        <f t="shared" si="5"/>
        <v>41.666666666666671</v>
      </c>
      <c r="R20" s="5"/>
    </row>
    <row r="21" spans="1:18" ht="25.5" x14ac:dyDescent="0.2">
      <c r="A21" s="12">
        <v>1</v>
      </c>
      <c r="B21" s="13" t="s">
        <v>33</v>
      </c>
      <c r="C21" s="14" t="s">
        <v>34</v>
      </c>
      <c r="D21" s="15">
        <v>132.994</v>
      </c>
      <c r="E21" s="24">
        <v>11924.44616</v>
      </c>
      <c r="F21" s="24">
        <v>11924.44616</v>
      </c>
      <c r="G21" s="24">
        <v>160</v>
      </c>
      <c r="H21" s="24">
        <v>0</v>
      </c>
      <c r="I21" s="24">
        <v>6664.78766</v>
      </c>
      <c r="J21" s="24">
        <v>0</v>
      </c>
      <c r="K21" s="24">
        <v>0</v>
      </c>
      <c r="L21" s="25">
        <f t="shared" si="0"/>
        <v>11764.44616</v>
      </c>
      <c r="M21" s="25">
        <f t="shared" si="1"/>
        <v>11764.44616</v>
      </c>
      <c r="N21" s="25">
        <f t="shared" si="2"/>
        <v>1.3417813947343951</v>
      </c>
      <c r="O21" s="25">
        <f t="shared" si="3"/>
        <v>5259.6584999999995</v>
      </c>
      <c r="P21" s="25">
        <f t="shared" si="4"/>
        <v>5259.6584999999995</v>
      </c>
      <c r="Q21" s="25">
        <f t="shared" si="5"/>
        <v>55.891800512771148</v>
      </c>
      <c r="R21" s="5"/>
    </row>
    <row r="22" spans="1:18" x14ac:dyDescent="0.2">
      <c r="A22" s="12">
        <v>0</v>
      </c>
      <c r="B22" s="13" t="s">
        <v>29</v>
      </c>
      <c r="C22" s="14" t="s">
        <v>30</v>
      </c>
      <c r="D22" s="15">
        <v>6.6000000000000005</v>
      </c>
      <c r="E22" s="24">
        <v>701.54779999999994</v>
      </c>
      <c r="F22" s="24">
        <v>701.54780000000005</v>
      </c>
      <c r="G22" s="24">
        <v>0</v>
      </c>
      <c r="H22" s="24">
        <v>0</v>
      </c>
      <c r="I22" s="24">
        <v>695.49580000000003</v>
      </c>
      <c r="J22" s="24">
        <v>0</v>
      </c>
      <c r="K22" s="24">
        <v>0</v>
      </c>
      <c r="L22" s="25">
        <f t="shared" si="0"/>
        <v>701.54780000000005</v>
      </c>
      <c r="M22" s="25">
        <f t="shared" si="1"/>
        <v>701.54779999999994</v>
      </c>
      <c r="N22" s="25">
        <f t="shared" si="2"/>
        <v>0</v>
      </c>
      <c r="O22" s="25">
        <f t="shared" si="3"/>
        <v>6.0519999999999072</v>
      </c>
      <c r="P22" s="25">
        <f t="shared" si="4"/>
        <v>6.0520000000000209</v>
      </c>
      <c r="Q22" s="25">
        <f t="shared" si="5"/>
        <v>99.137336044671514</v>
      </c>
      <c r="R22" s="5"/>
    </row>
    <row r="23" spans="1:18" x14ac:dyDescent="0.2">
      <c r="A23" s="12">
        <v>0</v>
      </c>
      <c r="B23" s="13" t="s">
        <v>31</v>
      </c>
      <c r="C23" s="14" t="s">
        <v>32</v>
      </c>
      <c r="D23" s="15">
        <v>13.434000000000001</v>
      </c>
      <c r="E23" s="24">
        <v>2.3220000000000001</v>
      </c>
      <c r="F23" s="24">
        <v>2.3220000000000001</v>
      </c>
      <c r="G23" s="24">
        <v>0</v>
      </c>
      <c r="H23" s="24">
        <v>0</v>
      </c>
      <c r="I23" s="24">
        <v>2.3214999999999999</v>
      </c>
      <c r="J23" s="24">
        <v>0</v>
      </c>
      <c r="K23" s="24">
        <v>0</v>
      </c>
      <c r="L23" s="25">
        <f t="shared" si="0"/>
        <v>2.3220000000000001</v>
      </c>
      <c r="M23" s="25">
        <f t="shared" si="1"/>
        <v>2.3220000000000001</v>
      </c>
      <c r="N23" s="25">
        <f t="shared" si="2"/>
        <v>0</v>
      </c>
      <c r="O23" s="25">
        <f t="shared" si="3"/>
        <v>5.0000000000016698E-4</v>
      </c>
      <c r="P23" s="25">
        <f t="shared" si="4"/>
        <v>5.0000000000016698E-4</v>
      </c>
      <c r="Q23" s="25">
        <f t="shared" si="5"/>
        <v>99.978466838931951</v>
      </c>
      <c r="R23" s="5"/>
    </row>
    <row r="24" spans="1:18" x14ac:dyDescent="0.2">
      <c r="A24" s="12">
        <v>0</v>
      </c>
      <c r="B24" s="13" t="s">
        <v>35</v>
      </c>
      <c r="C24" s="14" t="s">
        <v>36</v>
      </c>
      <c r="D24" s="15">
        <v>0.96</v>
      </c>
      <c r="E24" s="24">
        <v>1.1448099999999999</v>
      </c>
      <c r="F24" s="24">
        <v>1.1448099999999999</v>
      </c>
      <c r="G24" s="24">
        <v>0</v>
      </c>
      <c r="H24" s="24">
        <v>0</v>
      </c>
      <c r="I24" s="24">
        <v>1.0848100000000001</v>
      </c>
      <c r="J24" s="24">
        <v>0</v>
      </c>
      <c r="K24" s="24">
        <v>0</v>
      </c>
      <c r="L24" s="25">
        <f t="shared" si="0"/>
        <v>1.1448099999999999</v>
      </c>
      <c r="M24" s="25">
        <f t="shared" si="1"/>
        <v>1.1448099999999999</v>
      </c>
      <c r="N24" s="25">
        <f t="shared" si="2"/>
        <v>0</v>
      </c>
      <c r="O24" s="25">
        <f t="shared" si="3"/>
        <v>5.9999999999999831E-2</v>
      </c>
      <c r="P24" s="25">
        <f t="shared" si="4"/>
        <v>5.9999999999999831E-2</v>
      </c>
      <c r="Q24" s="25">
        <f t="shared" si="5"/>
        <v>94.758955634559456</v>
      </c>
      <c r="R24" s="5"/>
    </row>
    <row r="25" spans="1:18" ht="25.5" x14ac:dyDescent="0.2">
      <c r="A25" s="12">
        <v>0</v>
      </c>
      <c r="B25" s="13" t="s">
        <v>21</v>
      </c>
      <c r="C25" s="14" t="s">
        <v>22</v>
      </c>
      <c r="D25" s="15">
        <v>0</v>
      </c>
      <c r="E25" s="24">
        <v>5805.88555</v>
      </c>
      <c r="F25" s="24">
        <v>5805.8855499999991</v>
      </c>
      <c r="G25" s="24">
        <v>0</v>
      </c>
      <c r="H25" s="24">
        <v>0</v>
      </c>
      <c r="I25" s="24">
        <v>5805.88555</v>
      </c>
      <c r="J25" s="24">
        <v>0</v>
      </c>
      <c r="K25" s="24">
        <v>0</v>
      </c>
      <c r="L25" s="25">
        <f t="shared" si="0"/>
        <v>5805.8855499999991</v>
      </c>
      <c r="M25" s="25">
        <f t="shared" si="1"/>
        <v>5805.88555</v>
      </c>
      <c r="N25" s="25">
        <f t="shared" si="2"/>
        <v>0</v>
      </c>
      <c r="O25" s="25">
        <f t="shared" si="3"/>
        <v>0</v>
      </c>
      <c r="P25" s="25">
        <f t="shared" si="4"/>
        <v>0</v>
      </c>
      <c r="Q25" s="25">
        <f t="shared" si="5"/>
        <v>100</v>
      </c>
      <c r="R25" s="5"/>
    </row>
    <row r="26" spans="1:18" x14ac:dyDescent="0.2">
      <c r="A26" s="12">
        <v>0</v>
      </c>
      <c r="B26" s="13" t="s">
        <v>37</v>
      </c>
      <c r="C26" s="14" t="s">
        <v>38</v>
      </c>
      <c r="D26" s="15">
        <v>112</v>
      </c>
      <c r="E26" s="24">
        <v>5413.5460000000003</v>
      </c>
      <c r="F26" s="24">
        <v>5413.5460000000003</v>
      </c>
      <c r="G26" s="24">
        <v>160</v>
      </c>
      <c r="H26" s="24">
        <v>0</v>
      </c>
      <c r="I26" s="24">
        <v>160</v>
      </c>
      <c r="J26" s="24">
        <v>0</v>
      </c>
      <c r="K26" s="24">
        <v>0</v>
      </c>
      <c r="L26" s="25">
        <f t="shared" si="0"/>
        <v>5253.5460000000003</v>
      </c>
      <c r="M26" s="25">
        <f t="shared" si="1"/>
        <v>5253.5460000000003</v>
      </c>
      <c r="N26" s="25">
        <f t="shared" si="2"/>
        <v>2.9555489137803574</v>
      </c>
      <c r="O26" s="25">
        <f t="shared" si="3"/>
        <v>5253.5460000000003</v>
      </c>
      <c r="P26" s="25">
        <f t="shared" si="4"/>
        <v>5253.5460000000003</v>
      </c>
      <c r="Q26" s="25">
        <f t="shared" si="5"/>
        <v>2.9555489137803574</v>
      </c>
      <c r="R26" s="5"/>
    </row>
    <row r="27" spans="1:18" ht="38.25" x14ac:dyDescent="0.2">
      <c r="A27" s="12">
        <v>1</v>
      </c>
      <c r="B27" s="13" t="s">
        <v>39</v>
      </c>
      <c r="C27" s="14" t="s">
        <v>40</v>
      </c>
      <c r="D27" s="15">
        <v>138</v>
      </c>
      <c r="E27" s="24">
        <v>159.22499999999999</v>
      </c>
      <c r="F27" s="24">
        <v>159.22499999999999</v>
      </c>
      <c r="G27" s="24">
        <v>70</v>
      </c>
      <c r="H27" s="24">
        <v>0</v>
      </c>
      <c r="I27" s="24">
        <v>151.56020000000001</v>
      </c>
      <c r="J27" s="24">
        <v>0</v>
      </c>
      <c r="K27" s="24">
        <v>0</v>
      </c>
      <c r="L27" s="25">
        <f t="shared" si="0"/>
        <v>89.224999999999994</v>
      </c>
      <c r="M27" s="25">
        <f t="shared" si="1"/>
        <v>89.224999999999994</v>
      </c>
      <c r="N27" s="25">
        <f t="shared" si="2"/>
        <v>43.962945517349667</v>
      </c>
      <c r="O27" s="25">
        <f t="shared" si="3"/>
        <v>7.6647999999999854</v>
      </c>
      <c r="P27" s="25">
        <f t="shared" si="4"/>
        <v>7.6647999999999854</v>
      </c>
      <c r="Q27" s="25">
        <f t="shared" si="5"/>
        <v>95.186183074265983</v>
      </c>
      <c r="R27" s="5"/>
    </row>
    <row r="28" spans="1:18" x14ac:dyDescent="0.2">
      <c r="A28" s="12">
        <v>0</v>
      </c>
      <c r="B28" s="13" t="s">
        <v>41</v>
      </c>
      <c r="C28" s="14" t="s">
        <v>42</v>
      </c>
      <c r="D28" s="15">
        <v>0</v>
      </c>
      <c r="E28" s="24">
        <v>18.817</v>
      </c>
      <c r="F28" s="24">
        <v>18.817</v>
      </c>
      <c r="G28" s="24">
        <v>0</v>
      </c>
      <c r="H28" s="24">
        <v>0</v>
      </c>
      <c r="I28" s="24">
        <v>18.817</v>
      </c>
      <c r="J28" s="24">
        <v>0</v>
      </c>
      <c r="K28" s="24">
        <v>0</v>
      </c>
      <c r="L28" s="25">
        <f t="shared" si="0"/>
        <v>18.817</v>
      </c>
      <c r="M28" s="25">
        <f t="shared" si="1"/>
        <v>18.817</v>
      </c>
      <c r="N28" s="25">
        <f t="shared" si="2"/>
        <v>0</v>
      </c>
      <c r="O28" s="25">
        <f t="shared" si="3"/>
        <v>0</v>
      </c>
      <c r="P28" s="25">
        <f t="shared" si="4"/>
        <v>0</v>
      </c>
      <c r="Q28" s="25">
        <f t="shared" si="5"/>
        <v>100</v>
      </c>
      <c r="R28" s="5"/>
    </row>
    <row r="29" spans="1:18" x14ac:dyDescent="0.2">
      <c r="A29" s="12">
        <v>0</v>
      </c>
      <c r="B29" s="13" t="s">
        <v>29</v>
      </c>
      <c r="C29" s="14" t="s">
        <v>30</v>
      </c>
      <c r="D29" s="15">
        <v>124.5</v>
      </c>
      <c r="E29" s="24">
        <v>62.908000000000001</v>
      </c>
      <c r="F29" s="24">
        <v>62.908000000000001</v>
      </c>
      <c r="G29" s="24">
        <v>0</v>
      </c>
      <c r="H29" s="24">
        <v>0</v>
      </c>
      <c r="I29" s="24">
        <v>56.713000000000001</v>
      </c>
      <c r="J29" s="24">
        <v>0</v>
      </c>
      <c r="K29" s="24">
        <v>0</v>
      </c>
      <c r="L29" s="25">
        <f t="shared" si="0"/>
        <v>62.908000000000001</v>
      </c>
      <c r="M29" s="25">
        <f t="shared" si="1"/>
        <v>62.908000000000001</v>
      </c>
      <c r="N29" s="25">
        <f t="shared" si="2"/>
        <v>0</v>
      </c>
      <c r="O29" s="25">
        <f t="shared" si="3"/>
        <v>6.1950000000000003</v>
      </c>
      <c r="P29" s="25">
        <f t="shared" si="4"/>
        <v>6.1950000000000003</v>
      </c>
      <c r="Q29" s="25">
        <f t="shared" si="5"/>
        <v>90.15228587778978</v>
      </c>
      <c r="R29" s="5"/>
    </row>
    <row r="30" spans="1:18" x14ac:dyDescent="0.2">
      <c r="A30" s="12">
        <v>0</v>
      </c>
      <c r="B30" s="13" t="s">
        <v>43</v>
      </c>
      <c r="C30" s="14" t="s">
        <v>44</v>
      </c>
      <c r="D30" s="15">
        <v>13.5</v>
      </c>
      <c r="E30" s="24">
        <v>7.5</v>
      </c>
      <c r="F30" s="24">
        <v>7.5</v>
      </c>
      <c r="G30" s="24">
        <v>0</v>
      </c>
      <c r="H30" s="24">
        <v>0</v>
      </c>
      <c r="I30" s="24">
        <v>6.0301999999999998</v>
      </c>
      <c r="J30" s="24">
        <v>0</v>
      </c>
      <c r="K30" s="24">
        <v>0</v>
      </c>
      <c r="L30" s="25">
        <f t="shared" si="0"/>
        <v>7.5</v>
      </c>
      <c r="M30" s="25">
        <f t="shared" si="1"/>
        <v>7.5</v>
      </c>
      <c r="N30" s="25">
        <f t="shared" si="2"/>
        <v>0</v>
      </c>
      <c r="O30" s="25">
        <f t="shared" si="3"/>
        <v>1.4698000000000002</v>
      </c>
      <c r="P30" s="25">
        <f t="shared" si="4"/>
        <v>1.4698000000000002</v>
      </c>
      <c r="Q30" s="25">
        <f t="shared" si="5"/>
        <v>80.402666666666661</v>
      </c>
      <c r="R30" s="5"/>
    </row>
    <row r="31" spans="1:18" ht="25.5" x14ac:dyDescent="0.2">
      <c r="A31" s="12">
        <v>0</v>
      </c>
      <c r="B31" s="13" t="s">
        <v>21</v>
      </c>
      <c r="C31" s="14" t="s">
        <v>22</v>
      </c>
      <c r="D31" s="15">
        <v>0</v>
      </c>
      <c r="E31" s="24">
        <v>70</v>
      </c>
      <c r="F31" s="24">
        <v>70</v>
      </c>
      <c r="G31" s="24">
        <v>70</v>
      </c>
      <c r="H31" s="24">
        <v>0</v>
      </c>
      <c r="I31" s="24">
        <v>70</v>
      </c>
      <c r="J31" s="24">
        <v>0</v>
      </c>
      <c r="K31" s="24">
        <v>0</v>
      </c>
      <c r="L31" s="25">
        <f t="shared" si="0"/>
        <v>0</v>
      </c>
      <c r="M31" s="25">
        <f t="shared" si="1"/>
        <v>0</v>
      </c>
      <c r="N31" s="25">
        <f t="shared" si="2"/>
        <v>100</v>
      </c>
      <c r="O31" s="25">
        <f t="shared" si="3"/>
        <v>0</v>
      </c>
      <c r="P31" s="25">
        <f t="shared" si="4"/>
        <v>0</v>
      </c>
      <c r="Q31" s="25">
        <f t="shared" si="5"/>
        <v>100</v>
      </c>
      <c r="R31" s="5"/>
    </row>
    <row r="32" spans="1:18" ht="25.5" x14ac:dyDescent="0.2">
      <c r="A32" s="12">
        <v>1</v>
      </c>
      <c r="B32" s="13" t="s">
        <v>45</v>
      </c>
      <c r="C32" s="14" t="s">
        <v>46</v>
      </c>
      <c r="D32" s="15">
        <v>864.46</v>
      </c>
      <c r="E32" s="24">
        <v>753.01400000000001</v>
      </c>
      <c r="F32" s="24">
        <v>753.01400000000001</v>
      </c>
      <c r="G32" s="24">
        <v>0</v>
      </c>
      <c r="H32" s="24">
        <v>0</v>
      </c>
      <c r="I32" s="24">
        <v>753.01162999999997</v>
      </c>
      <c r="J32" s="24">
        <v>0</v>
      </c>
      <c r="K32" s="24">
        <v>0</v>
      </c>
      <c r="L32" s="25">
        <f t="shared" si="0"/>
        <v>753.01400000000001</v>
      </c>
      <c r="M32" s="25">
        <f t="shared" si="1"/>
        <v>753.01400000000001</v>
      </c>
      <c r="N32" s="25">
        <f t="shared" si="2"/>
        <v>0</v>
      </c>
      <c r="O32" s="25">
        <f t="shared" si="3"/>
        <v>2.3700000000417276E-3</v>
      </c>
      <c r="P32" s="25">
        <f t="shared" si="4"/>
        <v>2.3700000000417276E-3</v>
      </c>
      <c r="Q32" s="25">
        <f t="shared" si="5"/>
        <v>99.999685264815781</v>
      </c>
      <c r="R32" s="5"/>
    </row>
    <row r="33" spans="1:18" x14ac:dyDescent="0.2">
      <c r="A33" s="12">
        <v>0</v>
      </c>
      <c r="B33" s="13" t="s">
        <v>47</v>
      </c>
      <c r="C33" s="14" t="s">
        <v>48</v>
      </c>
      <c r="D33" s="15">
        <v>691.11900000000003</v>
      </c>
      <c r="E33" s="24">
        <v>596.36400000000003</v>
      </c>
      <c r="F33" s="24">
        <v>596.36400000000003</v>
      </c>
      <c r="G33" s="24">
        <v>0</v>
      </c>
      <c r="H33" s="24">
        <v>0</v>
      </c>
      <c r="I33" s="24">
        <v>596.36378999999999</v>
      </c>
      <c r="J33" s="24">
        <v>0</v>
      </c>
      <c r="K33" s="24">
        <v>0</v>
      </c>
      <c r="L33" s="25">
        <f t="shared" si="0"/>
        <v>596.36400000000003</v>
      </c>
      <c r="M33" s="25">
        <f t="shared" si="1"/>
        <v>596.36400000000003</v>
      </c>
      <c r="N33" s="25">
        <f t="shared" si="2"/>
        <v>0</v>
      </c>
      <c r="O33" s="25">
        <f t="shared" si="3"/>
        <v>2.1000000003823516E-4</v>
      </c>
      <c r="P33" s="25">
        <f t="shared" si="4"/>
        <v>2.1000000003823516E-4</v>
      </c>
      <c r="Q33" s="25">
        <f t="shared" si="5"/>
        <v>99.999964786606839</v>
      </c>
      <c r="R33" s="5"/>
    </row>
    <row r="34" spans="1:18" x14ac:dyDescent="0.2">
      <c r="A34" s="12">
        <v>0</v>
      </c>
      <c r="B34" s="13" t="s">
        <v>41</v>
      </c>
      <c r="C34" s="14" t="s">
        <v>42</v>
      </c>
      <c r="D34" s="15">
        <v>152.04599999999999</v>
      </c>
      <c r="E34" s="24">
        <v>140.66</v>
      </c>
      <c r="F34" s="24">
        <v>140.66</v>
      </c>
      <c r="G34" s="24">
        <v>0</v>
      </c>
      <c r="H34" s="24">
        <v>0</v>
      </c>
      <c r="I34" s="24">
        <v>140.65902</v>
      </c>
      <c r="J34" s="24">
        <v>0</v>
      </c>
      <c r="K34" s="24">
        <v>0</v>
      </c>
      <c r="L34" s="25">
        <f t="shared" si="0"/>
        <v>140.66</v>
      </c>
      <c r="M34" s="25">
        <f t="shared" si="1"/>
        <v>140.66</v>
      </c>
      <c r="N34" s="25">
        <f t="shared" si="2"/>
        <v>0</v>
      </c>
      <c r="O34" s="25">
        <f t="shared" si="3"/>
        <v>9.7999999999842657E-4</v>
      </c>
      <c r="P34" s="25">
        <f t="shared" si="4"/>
        <v>9.7999999999842657E-4</v>
      </c>
      <c r="Q34" s="25">
        <f t="shared" si="5"/>
        <v>99.999303284515847</v>
      </c>
      <c r="R34" s="5"/>
    </row>
    <row r="35" spans="1:18" x14ac:dyDescent="0.2">
      <c r="A35" s="12">
        <v>0</v>
      </c>
      <c r="B35" s="13" t="s">
        <v>29</v>
      </c>
      <c r="C35" s="14" t="s">
        <v>30</v>
      </c>
      <c r="D35" s="15">
        <v>18.908000000000001</v>
      </c>
      <c r="E35" s="24">
        <v>10.467000000000001</v>
      </c>
      <c r="F35" s="24">
        <v>10.467000000000001</v>
      </c>
      <c r="G35" s="24">
        <v>0</v>
      </c>
      <c r="H35" s="24">
        <v>0</v>
      </c>
      <c r="I35" s="24">
        <v>10.466280000000001</v>
      </c>
      <c r="J35" s="24">
        <v>0</v>
      </c>
      <c r="K35" s="24">
        <v>0</v>
      </c>
      <c r="L35" s="25">
        <f t="shared" si="0"/>
        <v>10.467000000000001</v>
      </c>
      <c r="M35" s="25">
        <f t="shared" si="1"/>
        <v>10.467000000000001</v>
      </c>
      <c r="N35" s="25">
        <f t="shared" si="2"/>
        <v>0</v>
      </c>
      <c r="O35" s="25">
        <f t="shared" si="3"/>
        <v>7.199999999993878E-4</v>
      </c>
      <c r="P35" s="25">
        <f t="shared" si="4"/>
        <v>7.199999999993878E-4</v>
      </c>
      <c r="Q35" s="25">
        <f t="shared" si="5"/>
        <v>99.993121238177125</v>
      </c>
      <c r="R35" s="5"/>
    </row>
    <row r="36" spans="1:18" x14ac:dyDescent="0.2">
      <c r="A36" s="12">
        <v>0</v>
      </c>
      <c r="B36" s="13" t="s">
        <v>43</v>
      </c>
      <c r="C36" s="14" t="s">
        <v>44</v>
      </c>
      <c r="D36" s="15">
        <v>1.08</v>
      </c>
      <c r="E36" s="24">
        <v>4.7830000000000004</v>
      </c>
      <c r="F36" s="24">
        <v>4.7829999999999995</v>
      </c>
      <c r="G36" s="24">
        <v>0</v>
      </c>
      <c r="H36" s="24">
        <v>0</v>
      </c>
      <c r="I36" s="24">
        <v>4.78254</v>
      </c>
      <c r="J36" s="24">
        <v>0</v>
      </c>
      <c r="K36" s="24">
        <v>0</v>
      </c>
      <c r="L36" s="25">
        <f t="shared" si="0"/>
        <v>4.7829999999999995</v>
      </c>
      <c r="M36" s="25">
        <f t="shared" si="1"/>
        <v>4.7830000000000004</v>
      </c>
      <c r="N36" s="25">
        <f t="shared" si="2"/>
        <v>0</v>
      </c>
      <c r="O36" s="25">
        <f t="shared" si="3"/>
        <v>4.6000000000034902E-4</v>
      </c>
      <c r="P36" s="25">
        <f t="shared" si="4"/>
        <v>4.5999999999946084E-4</v>
      </c>
      <c r="Q36" s="25">
        <f t="shared" si="5"/>
        <v>99.99038260505958</v>
      </c>
      <c r="R36" s="5"/>
    </row>
    <row r="37" spans="1:18" x14ac:dyDescent="0.2">
      <c r="A37" s="12">
        <v>0</v>
      </c>
      <c r="B37" s="13" t="s">
        <v>49</v>
      </c>
      <c r="C37" s="14" t="s">
        <v>50</v>
      </c>
      <c r="D37" s="15">
        <v>1.1639999999999999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5">
        <f t="shared" si="0"/>
        <v>0</v>
      </c>
      <c r="M37" s="25">
        <f t="shared" si="1"/>
        <v>0</v>
      </c>
      <c r="N37" s="25">
        <f t="shared" si="2"/>
        <v>0</v>
      </c>
      <c r="O37" s="25">
        <f t="shared" si="3"/>
        <v>0</v>
      </c>
      <c r="P37" s="25">
        <f t="shared" si="4"/>
        <v>0</v>
      </c>
      <c r="Q37" s="25"/>
      <c r="R37" s="5"/>
    </row>
    <row r="38" spans="1:18" x14ac:dyDescent="0.2">
      <c r="A38" s="12">
        <v>0</v>
      </c>
      <c r="B38" s="13" t="s">
        <v>35</v>
      </c>
      <c r="C38" s="14" t="s">
        <v>36</v>
      </c>
      <c r="D38" s="15">
        <v>0.14300000000000002</v>
      </c>
      <c r="E38" s="24">
        <v>0.74</v>
      </c>
      <c r="F38" s="24">
        <v>0.74</v>
      </c>
      <c r="G38" s="24">
        <v>0</v>
      </c>
      <c r="H38" s="24">
        <v>0</v>
      </c>
      <c r="I38" s="24">
        <v>0.74</v>
      </c>
      <c r="J38" s="24">
        <v>0</v>
      </c>
      <c r="K38" s="24">
        <v>0</v>
      </c>
      <c r="L38" s="25">
        <f t="shared" si="0"/>
        <v>0.74</v>
      </c>
      <c r="M38" s="25">
        <f t="shared" si="1"/>
        <v>0.74</v>
      </c>
      <c r="N38" s="25">
        <f t="shared" si="2"/>
        <v>0</v>
      </c>
      <c r="O38" s="25">
        <f t="shared" si="3"/>
        <v>0</v>
      </c>
      <c r="P38" s="25">
        <f t="shared" si="4"/>
        <v>0</v>
      </c>
      <c r="Q38" s="25">
        <f t="shared" si="5"/>
        <v>100</v>
      </c>
      <c r="R38" s="5"/>
    </row>
    <row r="39" spans="1:18" x14ac:dyDescent="0.2">
      <c r="A39" s="12">
        <v>1</v>
      </c>
      <c r="B39" s="13" t="s">
        <v>51</v>
      </c>
      <c r="C39" s="14" t="s">
        <v>52</v>
      </c>
      <c r="D39" s="15">
        <v>0</v>
      </c>
      <c r="E39" s="24">
        <v>5353.9</v>
      </c>
      <c r="F39" s="24">
        <v>5353.924</v>
      </c>
      <c r="G39" s="24">
        <v>4642.3409500000007</v>
      </c>
      <c r="H39" s="24">
        <v>0</v>
      </c>
      <c r="I39" s="24">
        <v>4642.3</v>
      </c>
      <c r="J39" s="24">
        <v>0</v>
      </c>
      <c r="K39" s="24">
        <v>0</v>
      </c>
      <c r="L39" s="25">
        <f t="shared" si="0"/>
        <v>711.58304999999928</v>
      </c>
      <c r="M39" s="25">
        <f t="shared" si="1"/>
        <v>711.55904999999893</v>
      </c>
      <c r="N39" s="25">
        <f t="shared" si="2"/>
        <v>86.709130536780137</v>
      </c>
      <c r="O39" s="25">
        <f t="shared" si="3"/>
        <v>711.59999999999945</v>
      </c>
      <c r="P39" s="25">
        <f t="shared" si="4"/>
        <v>711.6239999999998</v>
      </c>
      <c r="Q39" s="25">
        <f t="shared" si="5"/>
        <v>86.708754365976219</v>
      </c>
      <c r="R39" s="5"/>
    </row>
    <row r="40" spans="1:18" x14ac:dyDescent="0.2">
      <c r="A40" s="12">
        <v>1</v>
      </c>
      <c r="B40" s="13" t="s">
        <v>17</v>
      </c>
      <c r="C40" s="14" t="s">
        <v>18</v>
      </c>
      <c r="D40" s="15">
        <v>0</v>
      </c>
      <c r="E40" s="24">
        <v>5353.924</v>
      </c>
      <c r="F40" s="24">
        <v>5353.924</v>
      </c>
      <c r="G40" s="24">
        <v>4642.3409500000007</v>
      </c>
      <c r="H40" s="24">
        <v>0</v>
      </c>
      <c r="I40" s="24">
        <v>4642.3409500000007</v>
      </c>
      <c r="J40" s="24">
        <v>0</v>
      </c>
      <c r="K40" s="24">
        <v>0</v>
      </c>
      <c r="L40" s="25">
        <f t="shared" si="0"/>
        <v>711.58304999999928</v>
      </c>
      <c r="M40" s="25">
        <f t="shared" si="1"/>
        <v>711.58304999999928</v>
      </c>
      <c r="N40" s="25">
        <f t="shared" si="2"/>
        <v>86.709130536780137</v>
      </c>
      <c r="O40" s="25">
        <f t="shared" si="3"/>
        <v>711.58304999999928</v>
      </c>
      <c r="P40" s="25">
        <f t="shared" si="4"/>
        <v>711.58304999999928</v>
      </c>
      <c r="Q40" s="25">
        <f t="shared" si="5"/>
        <v>86.709130536780137</v>
      </c>
      <c r="R40" s="5"/>
    </row>
    <row r="41" spans="1:18" ht="25.5" x14ac:dyDescent="0.2">
      <c r="A41" s="12">
        <v>1</v>
      </c>
      <c r="B41" s="13" t="s">
        <v>53</v>
      </c>
      <c r="C41" s="14" t="s">
        <v>54</v>
      </c>
      <c r="D41" s="15">
        <v>0</v>
      </c>
      <c r="E41" s="24">
        <v>5353.924</v>
      </c>
      <c r="F41" s="24">
        <v>5353.924</v>
      </c>
      <c r="G41" s="24">
        <v>4642.3409500000007</v>
      </c>
      <c r="H41" s="24">
        <v>0</v>
      </c>
      <c r="I41" s="24">
        <v>4642.3409500000007</v>
      </c>
      <c r="J41" s="24">
        <v>0</v>
      </c>
      <c r="K41" s="24">
        <v>0</v>
      </c>
      <c r="L41" s="25">
        <f t="shared" si="0"/>
        <v>711.58304999999928</v>
      </c>
      <c r="M41" s="25">
        <f t="shared" si="1"/>
        <v>711.58304999999928</v>
      </c>
      <c r="N41" s="25">
        <f t="shared" si="2"/>
        <v>86.709130536780137</v>
      </c>
      <c r="O41" s="25">
        <f t="shared" si="3"/>
        <v>711.58304999999928</v>
      </c>
      <c r="P41" s="25">
        <f t="shared" si="4"/>
        <v>711.58304999999928</v>
      </c>
      <c r="Q41" s="25">
        <f t="shared" si="5"/>
        <v>86.709130536780137</v>
      </c>
      <c r="R41" s="5"/>
    </row>
    <row r="42" spans="1:18" ht="25.5" x14ac:dyDescent="0.2">
      <c r="A42" s="12">
        <v>0</v>
      </c>
      <c r="B42" s="13" t="s">
        <v>55</v>
      </c>
      <c r="C42" s="14" t="s">
        <v>56</v>
      </c>
      <c r="D42" s="15">
        <v>0</v>
      </c>
      <c r="E42" s="24">
        <v>5353.924</v>
      </c>
      <c r="F42" s="24">
        <v>5353.924</v>
      </c>
      <c r="G42" s="24">
        <v>4642.3409500000007</v>
      </c>
      <c r="H42" s="24">
        <v>0</v>
      </c>
      <c r="I42" s="24">
        <v>4642.3409500000007</v>
      </c>
      <c r="J42" s="24">
        <v>0</v>
      </c>
      <c r="K42" s="24">
        <v>0</v>
      </c>
      <c r="L42" s="25">
        <f t="shared" si="0"/>
        <v>711.58304999999928</v>
      </c>
      <c r="M42" s="25">
        <f t="shared" si="1"/>
        <v>711.58304999999928</v>
      </c>
      <c r="N42" s="25">
        <f t="shared" si="2"/>
        <v>86.709130536780137</v>
      </c>
      <c r="O42" s="25">
        <f t="shared" si="3"/>
        <v>711.58304999999928</v>
      </c>
      <c r="P42" s="25">
        <f t="shared" si="4"/>
        <v>711.58304999999928</v>
      </c>
      <c r="Q42" s="25">
        <f t="shared" si="5"/>
        <v>86.709130536780137</v>
      </c>
      <c r="R42" s="5"/>
    </row>
    <row r="43" spans="1:18" x14ac:dyDescent="0.2">
      <c r="A43" s="12">
        <v>1</v>
      </c>
      <c r="B43" s="13" t="s">
        <v>57</v>
      </c>
      <c r="C43" s="14" t="s">
        <v>58</v>
      </c>
      <c r="D43" s="15">
        <v>385.95300000000003</v>
      </c>
      <c r="E43" s="24">
        <v>2033.4</v>
      </c>
      <c r="F43" s="24">
        <v>2033.3838500000002</v>
      </c>
      <c r="G43" s="24">
        <v>0</v>
      </c>
      <c r="H43" s="24">
        <v>0</v>
      </c>
      <c r="I43" s="24">
        <v>1966.9</v>
      </c>
      <c r="J43" s="24">
        <v>0</v>
      </c>
      <c r="K43" s="24">
        <v>16.636340000000001</v>
      </c>
      <c r="L43" s="25">
        <f t="shared" ref="L43:L74" si="6">F43-G43</f>
        <v>2033.3838500000002</v>
      </c>
      <c r="M43" s="25">
        <f t="shared" ref="M43:M74" si="7">E43-G43</f>
        <v>2033.4</v>
      </c>
      <c r="N43" s="25">
        <f t="shared" ref="N43:N74" si="8">IF(F43=0,0,(G43/F43)*100)</f>
        <v>0</v>
      </c>
      <c r="O43" s="25">
        <f t="shared" ref="O43:O74" si="9">E43-I43</f>
        <v>66.5</v>
      </c>
      <c r="P43" s="25">
        <f t="shared" ref="P43:P74" si="10">F43-I43</f>
        <v>66.483850000000075</v>
      </c>
      <c r="Q43" s="25">
        <f t="shared" si="5"/>
        <v>96.729615422445164</v>
      </c>
      <c r="R43" s="5"/>
    </row>
    <row r="44" spans="1:18" x14ac:dyDescent="0.2">
      <c r="A44" s="12">
        <v>1</v>
      </c>
      <c r="B44" s="13" t="s">
        <v>17</v>
      </c>
      <c r="C44" s="14" t="s">
        <v>18</v>
      </c>
      <c r="D44" s="15">
        <v>385.95300000000003</v>
      </c>
      <c r="E44" s="24">
        <v>2033.3838500000002</v>
      </c>
      <c r="F44" s="24">
        <v>2033.3838500000002</v>
      </c>
      <c r="G44" s="24">
        <v>0</v>
      </c>
      <c r="H44" s="24">
        <v>0</v>
      </c>
      <c r="I44" s="24">
        <v>1966.9375</v>
      </c>
      <c r="J44" s="24">
        <v>0</v>
      </c>
      <c r="K44" s="24">
        <v>16.636340000000001</v>
      </c>
      <c r="L44" s="25">
        <f t="shared" si="6"/>
        <v>2033.3838500000002</v>
      </c>
      <c r="M44" s="25">
        <f t="shared" si="7"/>
        <v>2033.3838500000002</v>
      </c>
      <c r="N44" s="25">
        <f t="shared" si="8"/>
        <v>0</v>
      </c>
      <c r="O44" s="25">
        <f t="shared" si="9"/>
        <v>66.446350000000166</v>
      </c>
      <c r="P44" s="25">
        <f t="shared" si="10"/>
        <v>66.446350000000166</v>
      </c>
      <c r="Q44" s="25">
        <f t="shared" si="5"/>
        <v>96.732227906698469</v>
      </c>
      <c r="R44" s="5"/>
    </row>
    <row r="45" spans="1:18" ht="38.25" x14ac:dyDescent="0.2">
      <c r="A45" s="12">
        <v>1</v>
      </c>
      <c r="B45" s="13" t="s">
        <v>59</v>
      </c>
      <c r="C45" s="14" t="s">
        <v>60</v>
      </c>
      <c r="D45" s="15">
        <v>0</v>
      </c>
      <c r="E45" s="24">
        <v>1113.9822300000001</v>
      </c>
      <c r="F45" s="24">
        <v>1113.9822300000001</v>
      </c>
      <c r="G45" s="24">
        <v>0</v>
      </c>
      <c r="H45" s="24">
        <v>0</v>
      </c>
      <c r="I45" s="24">
        <v>1113.9822300000001</v>
      </c>
      <c r="J45" s="24">
        <v>0</v>
      </c>
      <c r="K45" s="24">
        <v>0</v>
      </c>
      <c r="L45" s="25">
        <f t="shared" si="6"/>
        <v>1113.9822300000001</v>
      </c>
      <c r="M45" s="25">
        <f t="shared" si="7"/>
        <v>1113.9822300000001</v>
      </c>
      <c r="N45" s="25">
        <f t="shared" si="8"/>
        <v>0</v>
      </c>
      <c r="O45" s="25">
        <f t="shared" si="9"/>
        <v>0</v>
      </c>
      <c r="P45" s="25">
        <f t="shared" si="10"/>
        <v>0</v>
      </c>
      <c r="Q45" s="25">
        <f t="shared" si="5"/>
        <v>100</v>
      </c>
      <c r="R45" s="5"/>
    </row>
    <row r="46" spans="1:18" x14ac:dyDescent="0.2">
      <c r="A46" s="12">
        <v>0</v>
      </c>
      <c r="B46" s="13" t="s">
        <v>29</v>
      </c>
      <c r="C46" s="14" t="s">
        <v>30</v>
      </c>
      <c r="D46" s="15">
        <v>0</v>
      </c>
      <c r="E46" s="24">
        <v>669.00297</v>
      </c>
      <c r="F46" s="24">
        <v>669.00297</v>
      </c>
      <c r="G46" s="24">
        <v>0</v>
      </c>
      <c r="H46" s="24">
        <v>0</v>
      </c>
      <c r="I46" s="24">
        <v>669.00297</v>
      </c>
      <c r="J46" s="24">
        <v>0</v>
      </c>
      <c r="K46" s="24">
        <v>0</v>
      </c>
      <c r="L46" s="25">
        <f t="shared" si="6"/>
        <v>669.00297</v>
      </c>
      <c r="M46" s="25">
        <f t="shared" si="7"/>
        <v>669.00297</v>
      </c>
      <c r="N46" s="25">
        <f t="shared" si="8"/>
        <v>0</v>
      </c>
      <c r="O46" s="25">
        <f t="shared" si="9"/>
        <v>0</v>
      </c>
      <c r="P46" s="25">
        <f t="shared" si="10"/>
        <v>0</v>
      </c>
      <c r="Q46" s="25">
        <f t="shared" si="5"/>
        <v>100</v>
      </c>
      <c r="R46" s="5"/>
    </row>
    <row r="47" spans="1:18" x14ac:dyDescent="0.2">
      <c r="A47" s="12">
        <v>0</v>
      </c>
      <c r="B47" s="13" t="s">
        <v>31</v>
      </c>
      <c r="C47" s="14" t="s">
        <v>32</v>
      </c>
      <c r="D47" s="15">
        <v>0</v>
      </c>
      <c r="E47" s="24">
        <v>371.98226</v>
      </c>
      <c r="F47" s="24">
        <v>371.98226</v>
      </c>
      <c r="G47" s="24">
        <v>0</v>
      </c>
      <c r="H47" s="24">
        <v>0</v>
      </c>
      <c r="I47" s="24">
        <v>371.98226</v>
      </c>
      <c r="J47" s="24">
        <v>0</v>
      </c>
      <c r="K47" s="24">
        <v>0</v>
      </c>
      <c r="L47" s="25">
        <f t="shared" si="6"/>
        <v>371.98226</v>
      </c>
      <c r="M47" s="25">
        <f t="shared" si="7"/>
        <v>371.98226</v>
      </c>
      <c r="N47" s="25">
        <f t="shared" si="8"/>
        <v>0</v>
      </c>
      <c r="O47" s="25">
        <f t="shared" si="9"/>
        <v>0</v>
      </c>
      <c r="P47" s="25">
        <f t="shared" si="10"/>
        <v>0</v>
      </c>
      <c r="Q47" s="25">
        <f t="shared" si="5"/>
        <v>100</v>
      </c>
      <c r="R47" s="5"/>
    </row>
    <row r="48" spans="1:18" ht="25.5" x14ac:dyDescent="0.2">
      <c r="A48" s="12">
        <v>0</v>
      </c>
      <c r="B48" s="13" t="s">
        <v>21</v>
      </c>
      <c r="C48" s="14" t="s">
        <v>22</v>
      </c>
      <c r="D48" s="15">
        <v>0</v>
      </c>
      <c r="E48" s="24">
        <v>72.997</v>
      </c>
      <c r="F48" s="24">
        <v>72.997</v>
      </c>
      <c r="G48" s="24">
        <v>0</v>
      </c>
      <c r="H48" s="24">
        <v>0</v>
      </c>
      <c r="I48" s="24">
        <v>72.997</v>
      </c>
      <c r="J48" s="24">
        <v>0</v>
      </c>
      <c r="K48" s="24">
        <v>0</v>
      </c>
      <c r="L48" s="25">
        <f t="shared" si="6"/>
        <v>72.997</v>
      </c>
      <c r="M48" s="25">
        <f t="shared" si="7"/>
        <v>72.997</v>
      </c>
      <c r="N48" s="25">
        <f t="shared" si="8"/>
        <v>0</v>
      </c>
      <c r="O48" s="25">
        <f t="shared" si="9"/>
        <v>0</v>
      </c>
      <c r="P48" s="25">
        <f t="shared" si="10"/>
        <v>0</v>
      </c>
      <c r="Q48" s="25">
        <f t="shared" si="5"/>
        <v>100</v>
      </c>
      <c r="R48" s="5"/>
    </row>
    <row r="49" spans="1:18" ht="25.5" x14ac:dyDescent="0.2">
      <c r="A49" s="12">
        <v>1</v>
      </c>
      <c r="B49" s="13" t="s">
        <v>61</v>
      </c>
      <c r="C49" s="14" t="s">
        <v>62</v>
      </c>
      <c r="D49" s="15">
        <v>385.95300000000003</v>
      </c>
      <c r="E49" s="24">
        <v>919.40162000000021</v>
      </c>
      <c r="F49" s="24">
        <v>919.40162000000021</v>
      </c>
      <c r="G49" s="24">
        <v>0</v>
      </c>
      <c r="H49" s="24">
        <v>0</v>
      </c>
      <c r="I49" s="24">
        <v>852.95527000000004</v>
      </c>
      <c r="J49" s="24">
        <v>0</v>
      </c>
      <c r="K49" s="24">
        <v>16.636340000000001</v>
      </c>
      <c r="L49" s="25">
        <f t="shared" si="6"/>
        <v>919.40162000000021</v>
      </c>
      <c r="M49" s="25">
        <f t="shared" si="7"/>
        <v>919.40162000000021</v>
      </c>
      <c r="N49" s="25">
        <f t="shared" si="8"/>
        <v>0</v>
      </c>
      <c r="O49" s="25">
        <f t="shared" si="9"/>
        <v>66.446350000000166</v>
      </c>
      <c r="P49" s="25">
        <f t="shared" si="10"/>
        <v>66.446350000000166</v>
      </c>
      <c r="Q49" s="25">
        <f t="shared" si="5"/>
        <v>92.772870032576165</v>
      </c>
      <c r="R49" s="5"/>
    </row>
    <row r="50" spans="1:18" x14ac:dyDescent="0.2">
      <c r="A50" s="12">
        <v>0</v>
      </c>
      <c r="B50" s="13" t="s">
        <v>47</v>
      </c>
      <c r="C50" s="14" t="s">
        <v>48</v>
      </c>
      <c r="D50" s="15">
        <v>265.09899999999999</v>
      </c>
      <c r="E50" s="24">
        <v>139.42000000000002</v>
      </c>
      <c r="F50" s="24">
        <v>139.42000000000007</v>
      </c>
      <c r="G50" s="24">
        <v>0</v>
      </c>
      <c r="H50" s="24">
        <v>0</v>
      </c>
      <c r="I50" s="24">
        <v>138.5</v>
      </c>
      <c r="J50" s="24">
        <v>0</v>
      </c>
      <c r="K50" s="24">
        <v>0</v>
      </c>
      <c r="L50" s="25">
        <f t="shared" si="6"/>
        <v>139.42000000000007</v>
      </c>
      <c r="M50" s="25">
        <f t="shared" si="7"/>
        <v>139.42000000000002</v>
      </c>
      <c r="N50" s="25">
        <f t="shared" si="8"/>
        <v>0</v>
      </c>
      <c r="O50" s="25">
        <f t="shared" si="9"/>
        <v>0.92000000000001592</v>
      </c>
      <c r="P50" s="25">
        <f t="shared" si="10"/>
        <v>0.92000000000007276</v>
      </c>
      <c r="Q50" s="25">
        <f t="shared" si="5"/>
        <v>99.340123368239844</v>
      </c>
      <c r="R50" s="5"/>
    </row>
    <row r="51" spans="1:18" x14ac:dyDescent="0.2">
      <c r="A51" s="12">
        <v>0</v>
      </c>
      <c r="B51" s="13" t="s">
        <v>41</v>
      </c>
      <c r="C51" s="14" t="s">
        <v>42</v>
      </c>
      <c r="D51" s="15">
        <v>58.322000000000003</v>
      </c>
      <c r="E51" s="24">
        <v>31.722000000000001</v>
      </c>
      <c r="F51" s="24">
        <v>31.721999999999991</v>
      </c>
      <c r="G51" s="24">
        <v>0</v>
      </c>
      <c r="H51" s="24">
        <v>0</v>
      </c>
      <c r="I51" s="24">
        <v>30.47</v>
      </c>
      <c r="J51" s="24">
        <v>0</v>
      </c>
      <c r="K51" s="24">
        <v>0</v>
      </c>
      <c r="L51" s="25">
        <f t="shared" si="6"/>
        <v>31.721999999999991</v>
      </c>
      <c r="M51" s="25">
        <f t="shared" si="7"/>
        <v>31.722000000000001</v>
      </c>
      <c r="N51" s="25">
        <f t="shared" si="8"/>
        <v>0</v>
      </c>
      <c r="O51" s="25">
        <f t="shared" si="9"/>
        <v>1.2520000000000024</v>
      </c>
      <c r="P51" s="25">
        <f t="shared" si="10"/>
        <v>1.2519999999999918</v>
      </c>
      <c r="Q51" s="25">
        <f t="shared" si="5"/>
        <v>96.053212281697242</v>
      </c>
      <c r="R51" s="5"/>
    </row>
    <row r="52" spans="1:18" x14ac:dyDescent="0.2">
      <c r="A52" s="12">
        <v>0</v>
      </c>
      <c r="B52" s="13" t="s">
        <v>29</v>
      </c>
      <c r="C52" s="14" t="s">
        <v>30</v>
      </c>
      <c r="D52" s="15">
        <v>32.874000000000002</v>
      </c>
      <c r="E52" s="24">
        <v>517.83762000000002</v>
      </c>
      <c r="F52" s="24">
        <v>517.83762000000002</v>
      </c>
      <c r="G52" s="24">
        <v>0</v>
      </c>
      <c r="H52" s="24">
        <v>0</v>
      </c>
      <c r="I52" s="24">
        <v>491.85662000000002</v>
      </c>
      <c r="J52" s="24">
        <v>0</v>
      </c>
      <c r="K52" s="24">
        <v>10</v>
      </c>
      <c r="L52" s="25">
        <f t="shared" si="6"/>
        <v>517.83762000000002</v>
      </c>
      <c r="M52" s="25">
        <f t="shared" si="7"/>
        <v>517.83762000000002</v>
      </c>
      <c r="N52" s="25">
        <f t="shared" si="8"/>
        <v>0</v>
      </c>
      <c r="O52" s="25">
        <f t="shared" si="9"/>
        <v>25.980999999999995</v>
      </c>
      <c r="P52" s="25">
        <f t="shared" si="10"/>
        <v>25.980999999999995</v>
      </c>
      <c r="Q52" s="25">
        <f t="shared" si="5"/>
        <v>94.982790164994185</v>
      </c>
      <c r="R52" s="5"/>
    </row>
    <row r="53" spans="1:18" x14ac:dyDescent="0.2">
      <c r="A53" s="12">
        <v>0</v>
      </c>
      <c r="B53" s="13" t="s">
        <v>31</v>
      </c>
      <c r="C53" s="14" t="s">
        <v>32</v>
      </c>
      <c r="D53" s="15">
        <v>0</v>
      </c>
      <c r="E53" s="24">
        <v>88.049000000000007</v>
      </c>
      <c r="F53" s="24">
        <v>88.049000000000007</v>
      </c>
      <c r="G53" s="24">
        <v>0</v>
      </c>
      <c r="H53" s="24">
        <v>0</v>
      </c>
      <c r="I53" s="24">
        <v>88.049000000000007</v>
      </c>
      <c r="J53" s="24">
        <v>0</v>
      </c>
      <c r="K53" s="24">
        <v>0</v>
      </c>
      <c r="L53" s="25">
        <f t="shared" si="6"/>
        <v>88.049000000000007</v>
      </c>
      <c r="M53" s="25">
        <f t="shared" si="7"/>
        <v>88.049000000000007</v>
      </c>
      <c r="N53" s="25">
        <f t="shared" si="8"/>
        <v>0</v>
      </c>
      <c r="O53" s="25">
        <f t="shared" si="9"/>
        <v>0</v>
      </c>
      <c r="P53" s="25">
        <f t="shared" si="10"/>
        <v>0</v>
      </c>
      <c r="Q53" s="25">
        <f t="shared" si="5"/>
        <v>100</v>
      </c>
      <c r="R53" s="5"/>
    </row>
    <row r="54" spans="1:18" x14ac:dyDescent="0.2">
      <c r="A54" s="12">
        <v>0</v>
      </c>
      <c r="B54" s="13" t="s">
        <v>43</v>
      </c>
      <c r="C54" s="14" t="s">
        <v>44</v>
      </c>
      <c r="D54" s="15">
        <v>8.9320000000000004</v>
      </c>
      <c r="E54" s="24">
        <v>15.273</v>
      </c>
      <c r="F54" s="24">
        <v>15.273</v>
      </c>
      <c r="G54" s="24">
        <v>0</v>
      </c>
      <c r="H54" s="24">
        <v>0</v>
      </c>
      <c r="I54" s="24">
        <v>1.9261600000000001</v>
      </c>
      <c r="J54" s="24">
        <v>0</v>
      </c>
      <c r="K54" s="24">
        <v>6.6363400000000006</v>
      </c>
      <c r="L54" s="25">
        <f t="shared" si="6"/>
        <v>15.273</v>
      </c>
      <c r="M54" s="25">
        <f t="shared" si="7"/>
        <v>15.273</v>
      </c>
      <c r="N54" s="25">
        <f t="shared" si="8"/>
        <v>0</v>
      </c>
      <c r="O54" s="25">
        <f t="shared" si="9"/>
        <v>13.34684</v>
      </c>
      <c r="P54" s="25">
        <f t="shared" si="10"/>
        <v>13.34684</v>
      </c>
      <c r="Q54" s="25">
        <f t="shared" si="5"/>
        <v>12.611536698749429</v>
      </c>
      <c r="R54" s="5"/>
    </row>
    <row r="55" spans="1:18" x14ac:dyDescent="0.2">
      <c r="A55" s="12">
        <v>0</v>
      </c>
      <c r="B55" s="13" t="s">
        <v>63</v>
      </c>
      <c r="C55" s="14" t="s">
        <v>64</v>
      </c>
      <c r="D55" s="15">
        <v>18.536000000000001</v>
      </c>
      <c r="E55" s="24">
        <v>27.556000000000001</v>
      </c>
      <c r="F55" s="24">
        <v>27.556000000000001</v>
      </c>
      <c r="G55" s="24">
        <v>0</v>
      </c>
      <c r="H55" s="24">
        <v>0</v>
      </c>
      <c r="I55" s="24">
        <v>26.635390000000001</v>
      </c>
      <c r="J55" s="24">
        <v>0</v>
      </c>
      <c r="K55" s="24">
        <v>0</v>
      </c>
      <c r="L55" s="25">
        <f t="shared" si="6"/>
        <v>27.556000000000001</v>
      </c>
      <c r="M55" s="25">
        <f t="shared" si="7"/>
        <v>27.556000000000001</v>
      </c>
      <c r="N55" s="25">
        <f t="shared" si="8"/>
        <v>0</v>
      </c>
      <c r="O55" s="25">
        <f t="shared" si="9"/>
        <v>0.92060999999999993</v>
      </c>
      <c r="P55" s="25">
        <f t="shared" si="10"/>
        <v>0.92060999999999993</v>
      </c>
      <c r="Q55" s="25">
        <f t="shared" si="5"/>
        <v>96.659130497895191</v>
      </c>
      <c r="R55" s="5"/>
    </row>
    <row r="56" spans="1:18" ht="25.5" x14ac:dyDescent="0.2">
      <c r="A56" s="12">
        <v>0</v>
      </c>
      <c r="B56" s="13" t="s">
        <v>65</v>
      </c>
      <c r="C56" s="14" t="s">
        <v>66</v>
      </c>
      <c r="D56" s="15">
        <v>2.19</v>
      </c>
      <c r="E56" s="24">
        <v>2.19</v>
      </c>
      <c r="F56" s="24">
        <v>2.19</v>
      </c>
      <c r="G56" s="24">
        <v>0</v>
      </c>
      <c r="H56" s="24">
        <v>0</v>
      </c>
      <c r="I56" s="24">
        <v>2.1640999999999999</v>
      </c>
      <c r="J56" s="24">
        <v>0</v>
      </c>
      <c r="K56" s="24">
        <v>0</v>
      </c>
      <c r="L56" s="25">
        <f t="shared" si="6"/>
        <v>2.19</v>
      </c>
      <c r="M56" s="25">
        <f t="shared" si="7"/>
        <v>2.19</v>
      </c>
      <c r="N56" s="25">
        <f t="shared" si="8"/>
        <v>0</v>
      </c>
      <c r="O56" s="25">
        <f t="shared" si="9"/>
        <v>2.5900000000000034E-2</v>
      </c>
      <c r="P56" s="25">
        <f t="shared" si="10"/>
        <v>2.5900000000000034E-2</v>
      </c>
      <c r="Q56" s="25">
        <f t="shared" si="5"/>
        <v>98.817351598173516</v>
      </c>
      <c r="R56" s="5"/>
    </row>
    <row r="57" spans="1:18" ht="25.5" x14ac:dyDescent="0.2">
      <c r="A57" s="12">
        <v>0</v>
      </c>
      <c r="B57" s="13" t="s">
        <v>21</v>
      </c>
      <c r="C57" s="14" t="s">
        <v>22</v>
      </c>
      <c r="D57" s="15">
        <v>0</v>
      </c>
      <c r="E57" s="24">
        <v>97.353999999999999</v>
      </c>
      <c r="F57" s="24">
        <v>97.353999999999999</v>
      </c>
      <c r="G57" s="24">
        <v>0</v>
      </c>
      <c r="H57" s="24">
        <v>0</v>
      </c>
      <c r="I57" s="24">
        <v>73.353999999999999</v>
      </c>
      <c r="J57" s="24">
        <v>0</v>
      </c>
      <c r="K57" s="24">
        <v>0</v>
      </c>
      <c r="L57" s="25">
        <f t="shared" si="6"/>
        <v>97.353999999999999</v>
      </c>
      <c r="M57" s="25">
        <f t="shared" si="7"/>
        <v>97.353999999999999</v>
      </c>
      <c r="N57" s="25">
        <f t="shared" si="8"/>
        <v>0</v>
      </c>
      <c r="O57" s="25">
        <f t="shared" si="9"/>
        <v>24</v>
      </c>
      <c r="P57" s="25">
        <f t="shared" si="10"/>
        <v>24</v>
      </c>
      <c r="Q57" s="25">
        <f t="shared" si="5"/>
        <v>75.347700145859449</v>
      </c>
      <c r="R57" s="5"/>
    </row>
    <row r="58" spans="1:18" x14ac:dyDescent="0.2">
      <c r="A58" s="12">
        <v>1</v>
      </c>
      <c r="B58" s="13" t="s">
        <v>67</v>
      </c>
      <c r="C58" s="14" t="s">
        <v>68</v>
      </c>
      <c r="D58" s="15">
        <v>21.3</v>
      </c>
      <c r="E58" s="24">
        <v>159.1</v>
      </c>
      <c r="F58" s="24">
        <v>159.14802</v>
      </c>
      <c r="G58" s="24">
        <v>70</v>
      </c>
      <c r="H58" s="24">
        <v>0</v>
      </c>
      <c r="I58" s="24">
        <v>150.5</v>
      </c>
      <c r="J58" s="24">
        <v>0</v>
      </c>
      <c r="K58" s="24">
        <v>0</v>
      </c>
      <c r="L58" s="25">
        <f t="shared" si="6"/>
        <v>89.148020000000002</v>
      </c>
      <c r="M58" s="25">
        <f t="shared" si="7"/>
        <v>89.1</v>
      </c>
      <c r="N58" s="25">
        <f t="shared" si="8"/>
        <v>43.984210422473367</v>
      </c>
      <c r="O58" s="25">
        <f t="shared" si="9"/>
        <v>8.5999999999999943</v>
      </c>
      <c r="P58" s="25">
        <f t="shared" si="10"/>
        <v>8.6480200000000025</v>
      </c>
      <c r="Q58" s="25">
        <f t="shared" si="5"/>
        <v>94.594594594594597</v>
      </c>
      <c r="R58" s="5"/>
    </row>
    <row r="59" spans="1:18" x14ac:dyDescent="0.2">
      <c r="A59" s="12">
        <v>1</v>
      </c>
      <c r="B59" s="13" t="s">
        <v>25</v>
      </c>
      <c r="C59" s="14" t="s">
        <v>26</v>
      </c>
      <c r="D59" s="15">
        <v>21.3</v>
      </c>
      <c r="E59" s="24">
        <v>159.14802</v>
      </c>
      <c r="F59" s="24">
        <v>159.14802</v>
      </c>
      <c r="G59" s="24">
        <v>70</v>
      </c>
      <c r="H59" s="24">
        <v>0</v>
      </c>
      <c r="I59" s="24">
        <v>150.47405000000001</v>
      </c>
      <c r="J59" s="24">
        <v>0</v>
      </c>
      <c r="K59" s="24">
        <v>0</v>
      </c>
      <c r="L59" s="25">
        <f t="shared" si="6"/>
        <v>89.148020000000002</v>
      </c>
      <c r="M59" s="25">
        <f t="shared" si="7"/>
        <v>89.148020000000002</v>
      </c>
      <c r="N59" s="25">
        <f t="shared" si="8"/>
        <v>43.984210422473367</v>
      </c>
      <c r="O59" s="25">
        <f t="shared" si="9"/>
        <v>8.6739699999999971</v>
      </c>
      <c r="P59" s="25">
        <f t="shared" si="10"/>
        <v>8.6739699999999971</v>
      </c>
      <c r="Q59" s="25">
        <f t="shared" si="5"/>
        <v>94.549746833168271</v>
      </c>
      <c r="R59" s="5"/>
    </row>
    <row r="60" spans="1:18" x14ac:dyDescent="0.2">
      <c r="A60" s="12">
        <v>1</v>
      </c>
      <c r="B60" s="13" t="s">
        <v>69</v>
      </c>
      <c r="C60" s="14" t="s">
        <v>70</v>
      </c>
      <c r="D60" s="15">
        <v>15.59</v>
      </c>
      <c r="E60" s="24">
        <v>81.768000000000001</v>
      </c>
      <c r="F60" s="24">
        <v>81.768000000000001</v>
      </c>
      <c r="G60" s="24">
        <v>0</v>
      </c>
      <c r="H60" s="24">
        <v>0</v>
      </c>
      <c r="I60" s="24">
        <v>73.876310000000004</v>
      </c>
      <c r="J60" s="24">
        <v>0</v>
      </c>
      <c r="K60" s="24">
        <v>0</v>
      </c>
      <c r="L60" s="25">
        <f t="shared" si="6"/>
        <v>81.768000000000001</v>
      </c>
      <c r="M60" s="25">
        <f t="shared" si="7"/>
        <v>81.768000000000001</v>
      </c>
      <c r="N60" s="25">
        <f t="shared" si="8"/>
        <v>0</v>
      </c>
      <c r="O60" s="25">
        <f t="shared" si="9"/>
        <v>7.891689999999997</v>
      </c>
      <c r="P60" s="25">
        <f t="shared" si="10"/>
        <v>7.891689999999997</v>
      </c>
      <c r="Q60" s="25">
        <f t="shared" si="5"/>
        <v>90.348681635847768</v>
      </c>
      <c r="R60" s="5"/>
    </row>
    <row r="61" spans="1:18" x14ac:dyDescent="0.2">
      <c r="A61" s="12">
        <v>0</v>
      </c>
      <c r="B61" s="13" t="s">
        <v>29</v>
      </c>
      <c r="C61" s="14" t="s">
        <v>30</v>
      </c>
      <c r="D61" s="15">
        <v>13.49</v>
      </c>
      <c r="E61" s="24">
        <v>9.9209999999999994</v>
      </c>
      <c r="F61" s="24">
        <v>9.9209999999999976</v>
      </c>
      <c r="G61" s="24">
        <v>0</v>
      </c>
      <c r="H61" s="24">
        <v>0</v>
      </c>
      <c r="I61" s="24">
        <v>2.0300000000000002</v>
      </c>
      <c r="J61" s="24">
        <v>0</v>
      </c>
      <c r="K61" s="24">
        <v>0</v>
      </c>
      <c r="L61" s="25">
        <f t="shared" si="6"/>
        <v>9.9209999999999976</v>
      </c>
      <c r="M61" s="25">
        <f t="shared" si="7"/>
        <v>9.9209999999999994</v>
      </c>
      <c r="N61" s="25">
        <f t="shared" si="8"/>
        <v>0</v>
      </c>
      <c r="O61" s="25">
        <f t="shared" si="9"/>
        <v>7.8909999999999991</v>
      </c>
      <c r="P61" s="25">
        <f t="shared" si="10"/>
        <v>7.8909999999999973</v>
      </c>
      <c r="Q61" s="25">
        <f t="shared" si="5"/>
        <v>20.461647011389985</v>
      </c>
      <c r="R61" s="5"/>
    </row>
    <row r="62" spans="1:18" x14ac:dyDescent="0.2">
      <c r="A62" s="12">
        <v>0</v>
      </c>
      <c r="B62" s="13" t="s">
        <v>43</v>
      </c>
      <c r="C62" s="14" t="s">
        <v>44</v>
      </c>
      <c r="D62" s="15">
        <v>1.2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5">
        <f t="shared" si="6"/>
        <v>0</v>
      </c>
      <c r="M62" s="25">
        <f t="shared" si="7"/>
        <v>0</v>
      </c>
      <c r="N62" s="25">
        <f t="shared" si="8"/>
        <v>0</v>
      </c>
      <c r="O62" s="25">
        <f t="shared" si="9"/>
        <v>0</v>
      </c>
      <c r="P62" s="25">
        <f t="shared" si="10"/>
        <v>0</v>
      </c>
      <c r="Q62" s="25"/>
      <c r="R62" s="5"/>
    </row>
    <row r="63" spans="1:18" x14ac:dyDescent="0.2">
      <c r="A63" s="12">
        <v>0</v>
      </c>
      <c r="B63" s="13" t="s">
        <v>49</v>
      </c>
      <c r="C63" s="14" t="s">
        <v>50</v>
      </c>
      <c r="D63" s="15">
        <v>0.3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5">
        <f t="shared" si="6"/>
        <v>0</v>
      </c>
      <c r="M63" s="25">
        <f t="shared" si="7"/>
        <v>0</v>
      </c>
      <c r="N63" s="25">
        <f t="shared" si="8"/>
        <v>0</v>
      </c>
      <c r="O63" s="25">
        <f t="shared" si="9"/>
        <v>0</v>
      </c>
      <c r="P63" s="25">
        <f t="shared" si="10"/>
        <v>0</v>
      </c>
      <c r="Q63" s="25"/>
      <c r="R63" s="5"/>
    </row>
    <row r="64" spans="1:18" x14ac:dyDescent="0.2">
      <c r="A64" s="12">
        <v>0</v>
      </c>
      <c r="B64" s="13" t="s">
        <v>35</v>
      </c>
      <c r="C64" s="14" t="s">
        <v>36</v>
      </c>
      <c r="D64" s="15">
        <v>0.6</v>
      </c>
      <c r="E64" s="24">
        <v>0.51300000000000001</v>
      </c>
      <c r="F64" s="24">
        <v>0.51300000000000001</v>
      </c>
      <c r="G64" s="24">
        <v>0</v>
      </c>
      <c r="H64" s="24">
        <v>0</v>
      </c>
      <c r="I64" s="24">
        <v>0.51230999999999993</v>
      </c>
      <c r="J64" s="24">
        <v>0</v>
      </c>
      <c r="K64" s="24">
        <v>0</v>
      </c>
      <c r="L64" s="25">
        <f t="shared" si="6"/>
        <v>0.51300000000000001</v>
      </c>
      <c r="M64" s="25">
        <f t="shared" si="7"/>
        <v>0.51300000000000001</v>
      </c>
      <c r="N64" s="25">
        <f t="shared" si="8"/>
        <v>0</v>
      </c>
      <c r="O64" s="25">
        <f t="shared" si="9"/>
        <v>6.9000000000007944E-4</v>
      </c>
      <c r="P64" s="25">
        <f t="shared" si="10"/>
        <v>6.9000000000007944E-4</v>
      </c>
      <c r="Q64" s="25">
        <f t="shared" si="5"/>
        <v>99.865497076023374</v>
      </c>
      <c r="R64" s="5"/>
    </row>
    <row r="65" spans="1:18" ht="25.5" x14ac:dyDescent="0.2">
      <c r="A65" s="12">
        <v>0</v>
      </c>
      <c r="B65" s="13" t="s">
        <v>21</v>
      </c>
      <c r="C65" s="14" t="s">
        <v>22</v>
      </c>
      <c r="D65" s="15">
        <v>0</v>
      </c>
      <c r="E65" s="24">
        <v>71.334000000000003</v>
      </c>
      <c r="F65" s="24">
        <v>71.334000000000003</v>
      </c>
      <c r="G65" s="24">
        <v>0</v>
      </c>
      <c r="H65" s="24">
        <v>0</v>
      </c>
      <c r="I65" s="24">
        <v>71.334000000000003</v>
      </c>
      <c r="J65" s="24">
        <v>0</v>
      </c>
      <c r="K65" s="24">
        <v>0</v>
      </c>
      <c r="L65" s="25">
        <f t="shared" si="6"/>
        <v>71.334000000000003</v>
      </c>
      <c r="M65" s="25">
        <f t="shared" si="7"/>
        <v>71.334000000000003</v>
      </c>
      <c r="N65" s="25">
        <f t="shared" si="8"/>
        <v>0</v>
      </c>
      <c r="O65" s="25">
        <f t="shared" si="9"/>
        <v>0</v>
      </c>
      <c r="P65" s="25">
        <f t="shared" si="10"/>
        <v>0</v>
      </c>
      <c r="Q65" s="25">
        <f t="shared" si="5"/>
        <v>100</v>
      </c>
      <c r="R65" s="5"/>
    </row>
    <row r="66" spans="1:18" x14ac:dyDescent="0.2">
      <c r="A66" s="12">
        <v>1</v>
      </c>
      <c r="B66" s="13" t="s">
        <v>71</v>
      </c>
      <c r="C66" s="14" t="s">
        <v>72</v>
      </c>
      <c r="D66" s="15">
        <v>0.61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5">
        <f t="shared" si="6"/>
        <v>0</v>
      </c>
      <c r="M66" s="25">
        <f t="shared" si="7"/>
        <v>0</v>
      </c>
      <c r="N66" s="25">
        <f t="shared" si="8"/>
        <v>0</v>
      </c>
      <c r="O66" s="25">
        <f t="shared" si="9"/>
        <v>0</v>
      </c>
      <c r="P66" s="25">
        <f t="shared" si="10"/>
        <v>0</v>
      </c>
      <c r="Q66" s="25"/>
      <c r="R66" s="5"/>
    </row>
    <row r="67" spans="1:18" x14ac:dyDescent="0.2">
      <c r="A67" s="12">
        <v>0</v>
      </c>
      <c r="B67" s="13" t="s">
        <v>29</v>
      </c>
      <c r="C67" s="14" t="s">
        <v>30</v>
      </c>
      <c r="D67" s="15">
        <v>0.61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5">
        <f t="shared" si="6"/>
        <v>0</v>
      </c>
      <c r="M67" s="25">
        <f t="shared" si="7"/>
        <v>0</v>
      </c>
      <c r="N67" s="25">
        <f t="shared" si="8"/>
        <v>0</v>
      </c>
      <c r="O67" s="25">
        <f t="shared" si="9"/>
        <v>0</v>
      </c>
      <c r="P67" s="25">
        <f t="shared" si="10"/>
        <v>0</v>
      </c>
      <c r="Q67" s="25"/>
      <c r="R67" s="5"/>
    </row>
    <row r="68" spans="1:18" ht="38.25" x14ac:dyDescent="0.2">
      <c r="A68" s="12">
        <v>1</v>
      </c>
      <c r="B68" s="13" t="s">
        <v>73</v>
      </c>
      <c r="C68" s="14" t="s">
        <v>74</v>
      </c>
      <c r="D68" s="15">
        <v>5.0999999999999996</v>
      </c>
      <c r="E68" s="24">
        <v>77.380020000000002</v>
      </c>
      <c r="F68" s="24">
        <v>77.380020000000002</v>
      </c>
      <c r="G68" s="24">
        <v>70</v>
      </c>
      <c r="H68" s="24">
        <v>0</v>
      </c>
      <c r="I68" s="24">
        <v>76.597740000000002</v>
      </c>
      <c r="J68" s="24">
        <v>0</v>
      </c>
      <c r="K68" s="24">
        <v>0</v>
      </c>
      <c r="L68" s="25">
        <f t="shared" si="6"/>
        <v>7.3800200000000018</v>
      </c>
      <c r="M68" s="25">
        <f t="shared" si="7"/>
        <v>7.3800200000000018</v>
      </c>
      <c r="N68" s="25">
        <f t="shared" si="8"/>
        <v>90.462628466624849</v>
      </c>
      <c r="O68" s="25">
        <f t="shared" si="9"/>
        <v>0.78228000000000009</v>
      </c>
      <c r="P68" s="25">
        <f t="shared" si="10"/>
        <v>0.78228000000000009</v>
      </c>
      <c r="Q68" s="25">
        <f t="shared" si="5"/>
        <v>98.98904135718756</v>
      </c>
      <c r="R68" s="5"/>
    </row>
    <row r="69" spans="1:18" x14ac:dyDescent="0.2">
      <c r="A69" s="12">
        <v>0</v>
      </c>
      <c r="B69" s="13" t="s">
        <v>29</v>
      </c>
      <c r="C69" s="14" t="s">
        <v>30</v>
      </c>
      <c r="D69" s="15">
        <v>4</v>
      </c>
      <c r="E69" s="24">
        <v>5.7910200000000005</v>
      </c>
      <c r="F69" s="24">
        <v>5.7910200000000005</v>
      </c>
      <c r="G69" s="24">
        <v>0</v>
      </c>
      <c r="H69" s="24">
        <v>0</v>
      </c>
      <c r="I69" s="24">
        <v>5.6189999999999998</v>
      </c>
      <c r="J69" s="24">
        <v>0</v>
      </c>
      <c r="K69" s="24">
        <v>0</v>
      </c>
      <c r="L69" s="25">
        <f t="shared" si="6"/>
        <v>5.7910200000000005</v>
      </c>
      <c r="M69" s="25">
        <f t="shared" si="7"/>
        <v>5.7910200000000005</v>
      </c>
      <c r="N69" s="25">
        <f t="shared" si="8"/>
        <v>0</v>
      </c>
      <c r="O69" s="25">
        <f t="shared" si="9"/>
        <v>0.17202000000000073</v>
      </c>
      <c r="P69" s="25">
        <f t="shared" si="10"/>
        <v>0.17202000000000073</v>
      </c>
      <c r="Q69" s="25">
        <f t="shared" si="5"/>
        <v>97.029538837717695</v>
      </c>
      <c r="R69" s="5"/>
    </row>
    <row r="70" spans="1:18" x14ac:dyDescent="0.2">
      <c r="A70" s="12">
        <v>0</v>
      </c>
      <c r="B70" s="13" t="s">
        <v>43</v>
      </c>
      <c r="C70" s="14" t="s">
        <v>44</v>
      </c>
      <c r="D70" s="15">
        <v>0.3</v>
      </c>
      <c r="E70" s="24">
        <v>0.78900000000000003</v>
      </c>
      <c r="F70" s="24">
        <v>0.78900000000000003</v>
      </c>
      <c r="G70" s="24">
        <v>0</v>
      </c>
      <c r="H70" s="24">
        <v>0</v>
      </c>
      <c r="I70" s="24">
        <v>0.78900000000000003</v>
      </c>
      <c r="J70" s="24">
        <v>0</v>
      </c>
      <c r="K70" s="24">
        <v>0</v>
      </c>
      <c r="L70" s="25">
        <f t="shared" si="6"/>
        <v>0.78900000000000003</v>
      </c>
      <c r="M70" s="25">
        <f t="shared" si="7"/>
        <v>0.78900000000000003</v>
      </c>
      <c r="N70" s="25">
        <f t="shared" si="8"/>
        <v>0</v>
      </c>
      <c r="O70" s="25">
        <f t="shared" si="9"/>
        <v>0</v>
      </c>
      <c r="P70" s="25">
        <f t="shared" si="10"/>
        <v>0</v>
      </c>
      <c r="Q70" s="25">
        <f t="shared" si="5"/>
        <v>100</v>
      </c>
      <c r="R70" s="5"/>
    </row>
    <row r="71" spans="1:18" ht="25.5" x14ac:dyDescent="0.2">
      <c r="A71" s="12">
        <v>0</v>
      </c>
      <c r="B71" s="13" t="s">
        <v>75</v>
      </c>
      <c r="C71" s="14" t="s">
        <v>76</v>
      </c>
      <c r="D71" s="15">
        <v>0.6</v>
      </c>
      <c r="E71" s="24">
        <v>0.6</v>
      </c>
      <c r="F71" s="24">
        <v>0.6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5">
        <f t="shared" si="6"/>
        <v>0.6</v>
      </c>
      <c r="M71" s="25">
        <f t="shared" si="7"/>
        <v>0.6</v>
      </c>
      <c r="N71" s="25">
        <f t="shared" si="8"/>
        <v>0</v>
      </c>
      <c r="O71" s="25">
        <f t="shared" si="9"/>
        <v>0.6</v>
      </c>
      <c r="P71" s="25">
        <f t="shared" si="10"/>
        <v>0.6</v>
      </c>
      <c r="Q71" s="25">
        <f t="shared" si="5"/>
        <v>0</v>
      </c>
      <c r="R71" s="5"/>
    </row>
    <row r="72" spans="1:18" x14ac:dyDescent="0.2">
      <c r="A72" s="12">
        <v>0</v>
      </c>
      <c r="B72" s="13" t="s">
        <v>35</v>
      </c>
      <c r="C72" s="14" t="s">
        <v>36</v>
      </c>
      <c r="D72" s="15">
        <v>0.2</v>
      </c>
      <c r="E72" s="24">
        <v>0.2</v>
      </c>
      <c r="F72" s="24">
        <v>0.19999999999999998</v>
      </c>
      <c r="G72" s="24">
        <v>0</v>
      </c>
      <c r="H72" s="24">
        <v>0</v>
      </c>
      <c r="I72" s="24">
        <v>0.18974000000000002</v>
      </c>
      <c r="J72" s="24">
        <v>0</v>
      </c>
      <c r="K72" s="24">
        <v>0</v>
      </c>
      <c r="L72" s="25">
        <f t="shared" si="6"/>
        <v>0.19999999999999998</v>
      </c>
      <c r="M72" s="25">
        <f t="shared" si="7"/>
        <v>0.2</v>
      </c>
      <c r="N72" s="25">
        <f t="shared" si="8"/>
        <v>0</v>
      </c>
      <c r="O72" s="25">
        <f t="shared" si="9"/>
        <v>1.0259999999999991E-2</v>
      </c>
      <c r="P72" s="25">
        <f t="shared" si="10"/>
        <v>1.0259999999999964E-2</v>
      </c>
      <c r="Q72" s="25">
        <f t="shared" si="5"/>
        <v>94.87</v>
      </c>
      <c r="R72" s="5"/>
    </row>
    <row r="73" spans="1:18" ht="25.5" x14ac:dyDescent="0.2">
      <c r="A73" s="12">
        <v>0</v>
      </c>
      <c r="B73" s="13" t="s">
        <v>21</v>
      </c>
      <c r="C73" s="14" t="s">
        <v>22</v>
      </c>
      <c r="D73" s="15">
        <v>0</v>
      </c>
      <c r="E73" s="24">
        <v>70</v>
      </c>
      <c r="F73" s="24">
        <v>70</v>
      </c>
      <c r="G73" s="24">
        <v>70</v>
      </c>
      <c r="H73" s="24">
        <v>0</v>
      </c>
      <c r="I73" s="24">
        <v>70</v>
      </c>
      <c r="J73" s="24">
        <v>0</v>
      </c>
      <c r="K73" s="24">
        <v>0</v>
      </c>
      <c r="L73" s="25">
        <f t="shared" si="6"/>
        <v>0</v>
      </c>
      <c r="M73" s="25">
        <f t="shared" si="7"/>
        <v>0</v>
      </c>
      <c r="N73" s="25">
        <f t="shared" si="8"/>
        <v>100</v>
      </c>
      <c r="O73" s="25">
        <f t="shared" si="9"/>
        <v>0</v>
      </c>
      <c r="P73" s="25">
        <f t="shared" si="10"/>
        <v>0</v>
      </c>
      <c r="Q73" s="25">
        <f t="shared" si="5"/>
        <v>100</v>
      </c>
      <c r="R73" s="5"/>
    </row>
    <row r="74" spans="1:18" x14ac:dyDescent="0.2">
      <c r="A74" s="12">
        <v>1</v>
      </c>
      <c r="B74" s="13" t="s">
        <v>77</v>
      </c>
      <c r="C74" s="14" t="s">
        <v>78</v>
      </c>
      <c r="D74" s="15">
        <v>530</v>
      </c>
      <c r="E74" s="24">
        <v>200.2</v>
      </c>
      <c r="F74" s="24">
        <v>200.15</v>
      </c>
      <c r="G74" s="24">
        <v>149.62</v>
      </c>
      <c r="H74" s="24">
        <v>0</v>
      </c>
      <c r="I74" s="24">
        <v>149.6</v>
      </c>
      <c r="J74" s="24">
        <v>0</v>
      </c>
      <c r="K74" s="24">
        <v>0</v>
      </c>
      <c r="L74" s="25">
        <f t="shared" si="6"/>
        <v>50.53</v>
      </c>
      <c r="M74" s="25">
        <f t="shared" si="7"/>
        <v>50.579999999999984</v>
      </c>
      <c r="N74" s="25">
        <f t="shared" si="8"/>
        <v>74.753934549088186</v>
      </c>
      <c r="O74" s="25">
        <f t="shared" si="9"/>
        <v>50.599999999999994</v>
      </c>
      <c r="P74" s="25">
        <f t="shared" si="10"/>
        <v>50.550000000000011</v>
      </c>
      <c r="Q74" s="25">
        <f t="shared" si="5"/>
        <v>74.72527472527473</v>
      </c>
      <c r="R74" s="5"/>
    </row>
    <row r="75" spans="1:18" x14ac:dyDescent="0.2">
      <c r="A75" s="12">
        <v>1</v>
      </c>
      <c r="B75" s="13" t="s">
        <v>17</v>
      </c>
      <c r="C75" s="14" t="s">
        <v>18</v>
      </c>
      <c r="D75" s="15">
        <v>530</v>
      </c>
      <c r="E75" s="24">
        <v>200.15</v>
      </c>
      <c r="F75" s="24">
        <v>200.15</v>
      </c>
      <c r="G75" s="24">
        <v>149.62</v>
      </c>
      <c r="H75" s="24">
        <v>0</v>
      </c>
      <c r="I75" s="24">
        <v>149.62</v>
      </c>
      <c r="J75" s="24">
        <v>0</v>
      </c>
      <c r="K75" s="24">
        <v>0</v>
      </c>
      <c r="L75" s="25">
        <f t="shared" ref="L75:L109" si="11">F75-G75</f>
        <v>50.53</v>
      </c>
      <c r="M75" s="25">
        <f t="shared" ref="M75:M109" si="12">E75-G75</f>
        <v>50.53</v>
      </c>
      <c r="N75" s="25">
        <f t="shared" ref="N75:N109" si="13">IF(F75=0,0,(G75/F75)*100)</f>
        <v>74.753934549088186</v>
      </c>
      <c r="O75" s="25">
        <f t="shared" ref="O75:O109" si="14">E75-I75</f>
        <v>50.53</v>
      </c>
      <c r="P75" s="25">
        <f t="shared" ref="P75:P109" si="15">F75-I75</f>
        <v>50.53</v>
      </c>
      <c r="Q75" s="25">
        <f t="shared" si="5"/>
        <v>74.753934549088186</v>
      </c>
      <c r="R75" s="5"/>
    </row>
    <row r="76" spans="1:18" ht="25.5" x14ac:dyDescent="0.2">
      <c r="A76" s="12">
        <v>1</v>
      </c>
      <c r="B76" s="13" t="s">
        <v>79</v>
      </c>
      <c r="C76" s="14" t="s">
        <v>80</v>
      </c>
      <c r="D76" s="15">
        <v>80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5">
        <f t="shared" si="11"/>
        <v>0</v>
      </c>
      <c r="M76" s="25">
        <f t="shared" si="12"/>
        <v>0</v>
      </c>
      <c r="N76" s="25">
        <f t="shared" si="13"/>
        <v>0</v>
      </c>
      <c r="O76" s="25">
        <f t="shared" si="14"/>
        <v>0</v>
      </c>
      <c r="P76" s="25">
        <f t="shared" si="15"/>
        <v>0</v>
      </c>
      <c r="Q76" s="25"/>
      <c r="R76" s="5"/>
    </row>
    <row r="77" spans="1:18" ht="25.5" x14ac:dyDescent="0.2">
      <c r="A77" s="12">
        <v>0</v>
      </c>
      <c r="B77" s="13" t="s">
        <v>55</v>
      </c>
      <c r="C77" s="14" t="s">
        <v>56</v>
      </c>
      <c r="D77" s="15">
        <v>80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5">
        <f t="shared" si="11"/>
        <v>0</v>
      </c>
      <c r="M77" s="25">
        <f t="shared" si="12"/>
        <v>0</v>
      </c>
      <c r="N77" s="25">
        <f t="shared" si="13"/>
        <v>0</v>
      </c>
      <c r="O77" s="25">
        <f t="shared" si="14"/>
        <v>0</v>
      </c>
      <c r="P77" s="25">
        <f t="shared" si="15"/>
        <v>0</v>
      </c>
      <c r="Q77" s="25"/>
      <c r="R77" s="5"/>
    </row>
    <row r="78" spans="1:18" x14ac:dyDescent="0.2">
      <c r="A78" s="12">
        <v>1</v>
      </c>
      <c r="B78" s="13" t="s">
        <v>81</v>
      </c>
      <c r="C78" s="14" t="s">
        <v>82</v>
      </c>
      <c r="D78" s="15">
        <v>450</v>
      </c>
      <c r="E78" s="24">
        <v>200.15</v>
      </c>
      <c r="F78" s="24">
        <v>200.15</v>
      </c>
      <c r="G78" s="24">
        <v>149.62</v>
      </c>
      <c r="H78" s="24">
        <v>0</v>
      </c>
      <c r="I78" s="24">
        <v>149.62</v>
      </c>
      <c r="J78" s="24">
        <v>0</v>
      </c>
      <c r="K78" s="24">
        <v>0</v>
      </c>
      <c r="L78" s="25">
        <f t="shared" si="11"/>
        <v>50.53</v>
      </c>
      <c r="M78" s="25">
        <f t="shared" si="12"/>
        <v>50.53</v>
      </c>
      <c r="N78" s="25">
        <f t="shared" si="13"/>
        <v>74.753934549088186</v>
      </c>
      <c r="O78" s="25">
        <f t="shared" si="14"/>
        <v>50.53</v>
      </c>
      <c r="P78" s="25">
        <f t="shared" si="15"/>
        <v>50.53</v>
      </c>
      <c r="Q78" s="25">
        <f t="shared" ref="Q78:Q109" si="16">I78/E78*100</f>
        <v>74.753934549088186</v>
      </c>
      <c r="R78" s="5"/>
    </row>
    <row r="79" spans="1:18" ht="25.5" x14ac:dyDescent="0.2">
      <c r="A79" s="12">
        <v>0</v>
      </c>
      <c r="B79" s="13" t="s">
        <v>55</v>
      </c>
      <c r="C79" s="14" t="s">
        <v>56</v>
      </c>
      <c r="D79" s="15">
        <v>450</v>
      </c>
      <c r="E79" s="24">
        <v>200.15</v>
      </c>
      <c r="F79" s="24">
        <v>200.15</v>
      </c>
      <c r="G79" s="24">
        <v>149.62</v>
      </c>
      <c r="H79" s="24">
        <v>0</v>
      </c>
      <c r="I79" s="24">
        <v>149.62</v>
      </c>
      <c r="J79" s="24">
        <v>0</v>
      </c>
      <c r="K79" s="24">
        <v>0</v>
      </c>
      <c r="L79" s="25">
        <f t="shared" si="11"/>
        <v>50.53</v>
      </c>
      <c r="M79" s="25">
        <f t="shared" si="12"/>
        <v>50.53</v>
      </c>
      <c r="N79" s="25">
        <f t="shared" si="13"/>
        <v>74.753934549088186</v>
      </c>
      <c r="O79" s="25">
        <f t="shared" si="14"/>
        <v>50.53</v>
      </c>
      <c r="P79" s="25">
        <f t="shared" si="15"/>
        <v>50.53</v>
      </c>
      <c r="Q79" s="25">
        <f t="shared" si="16"/>
        <v>74.753934549088186</v>
      </c>
      <c r="R79" s="5"/>
    </row>
    <row r="80" spans="1:18" x14ac:dyDescent="0.2">
      <c r="A80" s="12">
        <v>1</v>
      </c>
      <c r="B80" s="13" t="s">
        <v>83</v>
      </c>
      <c r="C80" s="14" t="s">
        <v>84</v>
      </c>
      <c r="D80" s="15">
        <v>7288.2219999999998</v>
      </c>
      <c r="E80" s="24">
        <v>12477.8</v>
      </c>
      <c r="F80" s="24">
        <v>12477.846</v>
      </c>
      <c r="G80" s="24">
        <v>10191.855590000003</v>
      </c>
      <c r="H80" s="24">
        <v>0</v>
      </c>
      <c r="I80" s="24">
        <v>10191.9</v>
      </c>
      <c r="J80" s="24">
        <v>0</v>
      </c>
      <c r="K80" s="24">
        <v>0</v>
      </c>
      <c r="L80" s="25">
        <f t="shared" si="11"/>
        <v>2285.9904099999967</v>
      </c>
      <c r="M80" s="25">
        <f t="shared" si="12"/>
        <v>2285.9444099999964</v>
      </c>
      <c r="N80" s="25">
        <f t="shared" si="13"/>
        <v>81.679607121293245</v>
      </c>
      <c r="O80" s="25">
        <f t="shared" si="14"/>
        <v>2285.8999999999996</v>
      </c>
      <c r="P80" s="25">
        <f t="shared" si="15"/>
        <v>2285.9459999999999</v>
      </c>
      <c r="Q80" s="25">
        <f t="shared" si="16"/>
        <v>81.68026414912886</v>
      </c>
      <c r="R80" s="5"/>
    </row>
    <row r="81" spans="1:18" x14ac:dyDescent="0.2">
      <c r="A81" s="12">
        <v>1</v>
      </c>
      <c r="B81" s="13" t="s">
        <v>17</v>
      </c>
      <c r="C81" s="14" t="s">
        <v>18</v>
      </c>
      <c r="D81" s="15">
        <v>7288.2219999999998</v>
      </c>
      <c r="E81" s="24">
        <v>12368.193000000001</v>
      </c>
      <c r="F81" s="24">
        <v>12368.193000000001</v>
      </c>
      <c r="G81" s="24">
        <v>10191.855590000003</v>
      </c>
      <c r="H81" s="24">
        <v>0</v>
      </c>
      <c r="I81" s="24">
        <v>10191.855590000003</v>
      </c>
      <c r="J81" s="24">
        <v>0</v>
      </c>
      <c r="K81" s="24">
        <v>0</v>
      </c>
      <c r="L81" s="25">
        <f t="shared" si="11"/>
        <v>2176.3374099999983</v>
      </c>
      <c r="M81" s="25">
        <f t="shared" si="12"/>
        <v>2176.3374099999983</v>
      </c>
      <c r="N81" s="25">
        <f t="shared" si="13"/>
        <v>82.40375607010661</v>
      </c>
      <c r="O81" s="25">
        <f t="shared" si="14"/>
        <v>2176.3374099999983</v>
      </c>
      <c r="P81" s="25">
        <f t="shared" si="15"/>
        <v>2176.3374099999983</v>
      </c>
      <c r="Q81" s="25">
        <f t="shared" si="16"/>
        <v>82.40375607010661</v>
      </c>
      <c r="R81" s="5"/>
    </row>
    <row r="82" spans="1:18" ht="25.5" x14ac:dyDescent="0.2">
      <c r="A82" s="12">
        <v>1</v>
      </c>
      <c r="B82" s="13" t="s">
        <v>85</v>
      </c>
      <c r="C82" s="14" t="s">
        <v>86</v>
      </c>
      <c r="D82" s="15">
        <v>1761.76</v>
      </c>
      <c r="E82" s="24">
        <v>1781.528</v>
      </c>
      <c r="F82" s="24">
        <v>1781.528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5">
        <f t="shared" si="11"/>
        <v>1781.528</v>
      </c>
      <c r="M82" s="25">
        <f t="shared" si="12"/>
        <v>1781.528</v>
      </c>
      <c r="N82" s="25">
        <f t="shared" si="13"/>
        <v>0</v>
      </c>
      <c r="O82" s="25">
        <f t="shared" si="14"/>
        <v>1781.528</v>
      </c>
      <c r="P82" s="25">
        <f t="shared" si="15"/>
        <v>1781.528</v>
      </c>
      <c r="Q82" s="25">
        <f t="shared" si="16"/>
        <v>0</v>
      </c>
      <c r="R82" s="5"/>
    </row>
    <row r="83" spans="1:18" ht="25.5" x14ac:dyDescent="0.2">
      <c r="A83" s="12">
        <v>0</v>
      </c>
      <c r="B83" s="13" t="s">
        <v>55</v>
      </c>
      <c r="C83" s="14" t="s">
        <v>56</v>
      </c>
      <c r="D83" s="15">
        <v>1761.76</v>
      </c>
      <c r="E83" s="24">
        <v>1781.528</v>
      </c>
      <c r="F83" s="24">
        <v>1781.528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5">
        <f t="shared" si="11"/>
        <v>1781.528</v>
      </c>
      <c r="M83" s="25">
        <f t="shared" si="12"/>
        <v>1781.528</v>
      </c>
      <c r="N83" s="25">
        <f t="shared" si="13"/>
        <v>0</v>
      </c>
      <c r="O83" s="25">
        <f t="shared" si="14"/>
        <v>1781.528</v>
      </c>
      <c r="P83" s="25">
        <f t="shared" si="15"/>
        <v>1781.528</v>
      </c>
      <c r="Q83" s="25">
        <f t="shared" si="16"/>
        <v>0</v>
      </c>
      <c r="R83" s="5"/>
    </row>
    <row r="84" spans="1:18" x14ac:dyDescent="0.2">
      <c r="A84" s="12">
        <v>1</v>
      </c>
      <c r="B84" s="13" t="s">
        <v>87</v>
      </c>
      <c r="C84" s="14" t="s">
        <v>88</v>
      </c>
      <c r="D84" s="15">
        <v>0</v>
      </c>
      <c r="E84" s="24">
        <v>1242.646</v>
      </c>
      <c r="F84" s="24">
        <v>1242.646</v>
      </c>
      <c r="G84" s="24">
        <v>1242.64527</v>
      </c>
      <c r="H84" s="24">
        <v>0</v>
      </c>
      <c r="I84" s="24">
        <v>1242.64527</v>
      </c>
      <c r="J84" s="24">
        <v>0</v>
      </c>
      <c r="K84" s="24">
        <v>0</v>
      </c>
      <c r="L84" s="25">
        <f t="shared" si="11"/>
        <v>7.2999999997591658E-4</v>
      </c>
      <c r="M84" s="25">
        <f t="shared" si="12"/>
        <v>7.2999999997591658E-4</v>
      </c>
      <c r="N84" s="25">
        <f t="shared" si="13"/>
        <v>99.999941254387821</v>
      </c>
      <c r="O84" s="25">
        <f t="shared" si="14"/>
        <v>7.2999999997591658E-4</v>
      </c>
      <c r="P84" s="25">
        <f t="shared" si="15"/>
        <v>7.2999999997591658E-4</v>
      </c>
      <c r="Q84" s="25">
        <f t="shared" si="16"/>
        <v>99.999941254387821</v>
      </c>
      <c r="R84" s="5"/>
    </row>
    <row r="85" spans="1:18" ht="25.5" x14ac:dyDescent="0.2">
      <c r="A85" s="12">
        <v>0</v>
      </c>
      <c r="B85" s="13" t="s">
        <v>55</v>
      </c>
      <c r="C85" s="14" t="s">
        <v>56</v>
      </c>
      <c r="D85" s="15">
        <v>0</v>
      </c>
      <c r="E85" s="24">
        <v>1242.646</v>
      </c>
      <c r="F85" s="24">
        <v>1242.646</v>
      </c>
      <c r="G85" s="24">
        <v>1242.64527</v>
      </c>
      <c r="H85" s="24">
        <v>0</v>
      </c>
      <c r="I85" s="24">
        <v>1242.64527</v>
      </c>
      <c r="J85" s="24">
        <v>0</v>
      </c>
      <c r="K85" s="24">
        <v>0</v>
      </c>
      <c r="L85" s="25">
        <f t="shared" si="11"/>
        <v>7.2999999997591658E-4</v>
      </c>
      <c r="M85" s="25">
        <f t="shared" si="12"/>
        <v>7.2999999997591658E-4</v>
      </c>
      <c r="N85" s="25">
        <f t="shared" si="13"/>
        <v>99.999941254387821</v>
      </c>
      <c r="O85" s="25">
        <f t="shared" si="14"/>
        <v>7.2999999997591658E-4</v>
      </c>
      <c r="P85" s="25">
        <f t="shared" si="15"/>
        <v>7.2999999997591658E-4</v>
      </c>
      <c r="Q85" s="25">
        <f t="shared" si="16"/>
        <v>99.999941254387821</v>
      </c>
      <c r="R85" s="5"/>
    </row>
    <row r="86" spans="1:18" ht="25.5" hidden="1" x14ac:dyDescent="0.2">
      <c r="A86" s="12">
        <v>1</v>
      </c>
      <c r="B86" s="13" t="s">
        <v>89</v>
      </c>
      <c r="C86" s="14" t="s">
        <v>90</v>
      </c>
      <c r="D86" s="15">
        <v>1624.2080000000001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5">
        <f t="shared" si="11"/>
        <v>0</v>
      </c>
      <c r="M86" s="25">
        <f t="shared" si="12"/>
        <v>0</v>
      </c>
      <c r="N86" s="25">
        <f t="shared" si="13"/>
        <v>0</v>
      </c>
      <c r="O86" s="25">
        <f t="shared" si="14"/>
        <v>0</v>
      </c>
      <c r="P86" s="25">
        <f t="shared" si="15"/>
        <v>0</v>
      </c>
      <c r="Q86" s="25"/>
      <c r="R86" s="5"/>
    </row>
    <row r="87" spans="1:18" ht="25.5" hidden="1" x14ac:dyDescent="0.2">
      <c r="A87" s="12">
        <v>0</v>
      </c>
      <c r="B87" s="13" t="s">
        <v>91</v>
      </c>
      <c r="C87" s="14" t="s">
        <v>92</v>
      </c>
      <c r="D87" s="15">
        <v>1624.2080000000001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5">
        <f t="shared" si="11"/>
        <v>0</v>
      </c>
      <c r="M87" s="25">
        <f t="shared" si="12"/>
        <v>0</v>
      </c>
      <c r="N87" s="25">
        <f t="shared" si="13"/>
        <v>0</v>
      </c>
      <c r="O87" s="25">
        <f t="shared" si="14"/>
        <v>0</v>
      </c>
      <c r="P87" s="25">
        <f t="shared" si="15"/>
        <v>0</v>
      </c>
      <c r="Q87" s="25"/>
      <c r="R87" s="5"/>
    </row>
    <row r="88" spans="1:18" ht="25.5" x14ac:dyDescent="0.2">
      <c r="A88" s="12">
        <v>1</v>
      </c>
      <c r="B88" s="13" t="s">
        <v>93</v>
      </c>
      <c r="C88" s="14" t="s">
        <v>94</v>
      </c>
      <c r="D88" s="15">
        <v>3902.2539999999999</v>
      </c>
      <c r="E88" s="24">
        <v>8985.9179999999997</v>
      </c>
      <c r="F88" s="24">
        <v>8985.9179999999997</v>
      </c>
      <c r="G88" s="24">
        <v>8592.4298000000017</v>
      </c>
      <c r="H88" s="24">
        <v>0</v>
      </c>
      <c r="I88" s="24">
        <v>8592.4298000000017</v>
      </c>
      <c r="J88" s="24">
        <v>0</v>
      </c>
      <c r="K88" s="24">
        <v>0</v>
      </c>
      <c r="L88" s="25">
        <f t="shared" si="11"/>
        <v>393.48819999999796</v>
      </c>
      <c r="M88" s="25">
        <f t="shared" si="12"/>
        <v>393.48819999999796</v>
      </c>
      <c r="N88" s="25">
        <f t="shared" si="13"/>
        <v>95.621057303216006</v>
      </c>
      <c r="O88" s="25">
        <f t="shared" si="14"/>
        <v>393.48819999999796</v>
      </c>
      <c r="P88" s="25">
        <f t="shared" si="15"/>
        <v>393.48819999999796</v>
      </c>
      <c r="Q88" s="25">
        <f t="shared" si="16"/>
        <v>95.621057303216006</v>
      </c>
      <c r="R88" s="5"/>
    </row>
    <row r="89" spans="1:18" ht="25.5" x14ac:dyDescent="0.2">
      <c r="A89" s="12">
        <v>0</v>
      </c>
      <c r="B89" s="13" t="s">
        <v>55</v>
      </c>
      <c r="C89" s="14" t="s">
        <v>56</v>
      </c>
      <c r="D89" s="15">
        <v>3902.2539999999999</v>
      </c>
      <c r="E89" s="24">
        <v>8985.9179999999997</v>
      </c>
      <c r="F89" s="24">
        <v>8985.9179999999997</v>
      </c>
      <c r="G89" s="24">
        <v>8592.4298000000017</v>
      </c>
      <c r="H89" s="24">
        <v>0</v>
      </c>
      <c r="I89" s="24">
        <v>8592.4298000000017</v>
      </c>
      <c r="J89" s="24">
        <v>0</v>
      </c>
      <c r="K89" s="24">
        <v>0</v>
      </c>
      <c r="L89" s="25">
        <f t="shared" si="11"/>
        <v>393.48819999999796</v>
      </c>
      <c r="M89" s="25">
        <f t="shared" si="12"/>
        <v>393.48819999999796</v>
      </c>
      <c r="N89" s="25">
        <f t="shared" si="13"/>
        <v>95.621057303216006</v>
      </c>
      <c r="O89" s="25">
        <f t="shared" si="14"/>
        <v>393.48819999999796</v>
      </c>
      <c r="P89" s="25">
        <f t="shared" si="15"/>
        <v>393.48819999999796</v>
      </c>
      <c r="Q89" s="25">
        <f t="shared" si="16"/>
        <v>95.621057303216006</v>
      </c>
      <c r="R89" s="5"/>
    </row>
    <row r="90" spans="1:18" ht="76.5" x14ac:dyDescent="0.2">
      <c r="A90" s="12">
        <v>1</v>
      </c>
      <c r="B90" s="13" t="s">
        <v>95</v>
      </c>
      <c r="C90" s="14" t="s">
        <v>96</v>
      </c>
      <c r="D90" s="15">
        <v>0</v>
      </c>
      <c r="E90" s="24">
        <v>358.101</v>
      </c>
      <c r="F90" s="24">
        <v>358.101</v>
      </c>
      <c r="G90" s="24">
        <v>356.78052000000002</v>
      </c>
      <c r="H90" s="24">
        <v>0</v>
      </c>
      <c r="I90" s="24">
        <v>356.78052000000002</v>
      </c>
      <c r="J90" s="24">
        <v>0</v>
      </c>
      <c r="K90" s="24">
        <v>0</v>
      </c>
      <c r="L90" s="25">
        <f t="shared" si="11"/>
        <v>1.320479999999975</v>
      </c>
      <c r="M90" s="25">
        <f t="shared" si="12"/>
        <v>1.320479999999975</v>
      </c>
      <c r="N90" s="25">
        <f t="shared" si="13"/>
        <v>99.631254869436276</v>
      </c>
      <c r="O90" s="25">
        <f t="shared" si="14"/>
        <v>1.320479999999975</v>
      </c>
      <c r="P90" s="25">
        <f t="shared" si="15"/>
        <v>1.320479999999975</v>
      </c>
      <c r="Q90" s="25">
        <f t="shared" si="16"/>
        <v>99.631254869436276</v>
      </c>
      <c r="R90" s="5"/>
    </row>
    <row r="91" spans="1:18" x14ac:dyDescent="0.2">
      <c r="A91" s="12">
        <v>0</v>
      </c>
      <c r="B91" s="13" t="s">
        <v>29</v>
      </c>
      <c r="C91" s="14" t="s">
        <v>30</v>
      </c>
      <c r="D91" s="15">
        <v>0</v>
      </c>
      <c r="E91" s="24">
        <v>295.5</v>
      </c>
      <c r="F91" s="24">
        <v>295.5</v>
      </c>
      <c r="G91" s="24">
        <v>294.18049999999999</v>
      </c>
      <c r="H91" s="24">
        <v>0</v>
      </c>
      <c r="I91" s="24">
        <v>294.18049999999999</v>
      </c>
      <c r="J91" s="24">
        <v>0</v>
      </c>
      <c r="K91" s="24">
        <v>0</v>
      </c>
      <c r="L91" s="25">
        <f t="shared" si="11"/>
        <v>1.319500000000005</v>
      </c>
      <c r="M91" s="25">
        <f t="shared" si="12"/>
        <v>1.319500000000005</v>
      </c>
      <c r="N91" s="25">
        <f t="shared" si="13"/>
        <v>99.55346869712352</v>
      </c>
      <c r="O91" s="25">
        <f t="shared" si="14"/>
        <v>1.319500000000005</v>
      </c>
      <c r="P91" s="25">
        <f t="shared" si="15"/>
        <v>1.319500000000005</v>
      </c>
      <c r="Q91" s="25">
        <f t="shared" si="16"/>
        <v>99.55346869712352</v>
      </c>
      <c r="R91" s="5"/>
    </row>
    <row r="92" spans="1:18" ht="25.5" x14ac:dyDescent="0.2">
      <c r="A92" s="12">
        <v>0</v>
      </c>
      <c r="B92" s="13" t="s">
        <v>21</v>
      </c>
      <c r="C92" s="14" t="s">
        <v>22</v>
      </c>
      <c r="D92" s="15">
        <v>0</v>
      </c>
      <c r="E92" s="24">
        <v>62.600999999999999</v>
      </c>
      <c r="F92" s="24">
        <v>62.600999999999999</v>
      </c>
      <c r="G92" s="24">
        <v>62.600020000000001</v>
      </c>
      <c r="H92" s="24">
        <v>0</v>
      </c>
      <c r="I92" s="24">
        <v>62.600020000000001</v>
      </c>
      <c r="J92" s="24">
        <v>0</v>
      </c>
      <c r="K92" s="24">
        <v>0</v>
      </c>
      <c r="L92" s="25">
        <f t="shared" si="11"/>
        <v>9.7999999999842657E-4</v>
      </c>
      <c r="M92" s="25">
        <f t="shared" si="12"/>
        <v>9.7999999999842657E-4</v>
      </c>
      <c r="N92" s="25">
        <f t="shared" si="13"/>
        <v>99.998434529799852</v>
      </c>
      <c r="O92" s="25">
        <f t="shared" si="14"/>
        <v>9.7999999999842657E-4</v>
      </c>
      <c r="P92" s="25">
        <f t="shared" si="15"/>
        <v>9.7999999999842657E-4</v>
      </c>
      <c r="Q92" s="25">
        <f t="shared" si="16"/>
        <v>99.998434529799852</v>
      </c>
      <c r="R92" s="5"/>
    </row>
    <row r="93" spans="1:18" x14ac:dyDescent="0.2">
      <c r="A93" s="12">
        <v>1</v>
      </c>
      <c r="B93" s="13" t="s">
        <v>25</v>
      </c>
      <c r="C93" s="14" t="s">
        <v>26</v>
      </c>
      <c r="D93" s="15">
        <v>0</v>
      </c>
      <c r="E93" s="24">
        <v>109.65300000000001</v>
      </c>
      <c r="F93" s="24">
        <v>109.65300000000001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5">
        <f t="shared" si="11"/>
        <v>109.65300000000001</v>
      </c>
      <c r="M93" s="25">
        <f t="shared" si="12"/>
        <v>109.65300000000001</v>
      </c>
      <c r="N93" s="25">
        <f t="shared" si="13"/>
        <v>0</v>
      </c>
      <c r="O93" s="25">
        <f t="shared" si="14"/>
        <v>109.65300000000001</v>
      </c>
      <c r="P93" s="25">
        <f t="shared" si="15"/>
        <v>109.65300000000001</v>
      </c>
      <c r="Q93" s="25">
        <f t="shared" si="16"/>
        <v>0</v>
      </c>
      <c r="R93" s="5"/>
    </row>
    <row r="94" spans="1:18" x14ac:dyDescent="0.2">
      <c r="A94" s="12">
        <v>1</v>
      </c>
      <c r="B94" s="13" t="s">
        <v>97</v>
      </c>
      <c r="C94" s="14" t="s">
        <v>98</v>
      </c>
      <c r="D94" s="15">
        <v>0</v>
      </c>
      <c r="E94" s="24">
        <v>109.65300000000001</v>
      </c>
      <c r="F94" s="24">
        <v>109.65300000000001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5">
        <f t="shared" si="11"/>
        <v>109.65300000000001</v>
      </c>
      <c r="M94" s="25">
        <f t="shared" si="12"/>
        <v>109.65300000000001</v>
      </c>
      <c r="N94" s="25">
        <f t="shared" si="13"/>
        <v>0</v>
      </c>
      <c r="O94" s="25">
        <f t="shared" si="14"/>
        <v>109.65300000000001</v>
      </c>
      <c r="P94" s="25">
        <f t="shared" si="15"/>
        <v>109.65300000000001</v>
      </c>
      <c r="Q94" s="25">
        <f t="shared" si="16"/>
        <v>0</v>
      </c>
      <c r="R94" s="5"/>
    </row>
    <row r="95" spans="1:18" x14ac:dyDescent="0.2">
      <c r="A95" s="12">
        <v>0</v>
      </c>
      <c r="B95" s="13" t="s">
        <v>99</v>
      </c>
      <c r="C95" s="14" t="s">
        <v>100</v>
      </c>
      <c r="D95" s="15">
        <v>0</v>
      </c>
      <c r="E95" s="24">
        <v>109.65300000000001</v>
      </c>
      <c r="F95" s="24">
        <v>109.65300000000001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5">
        <f t="shared" si="11"/>
        <v>109.65300000000001</v>
      </c>
      <c r="M95" s="25">
        <f t="shared" si="12"/>
        <v>109.65300000000001</v>
      </c>
      <c r="N95" s="25">
        <f t="shared" si="13"/>
        <v>0</v>
      </c>
      <c r="O95" s="25">
        <f t="shared" si="14"/>
        <v>109.65300000000001</v>
      </c>
      <c r="P95" s="25">
        <f t="shared" si="15"/>
        <v>109.65300000000001</v>
      </c>
      <c r="Q95" s="25">
        <f t="shared" si="16"/>
        <v>0</v>
      </c>
      <c r="R95" s="5"/>
    </row>
    <row r="96" spans="1:18" x14ac:dyDescent="0.2">
      <c r="A96" s="12">
        <v>1</v>
      </c>
      <c r="B96" s="13" t="s">
        <v>101</v>
      </c>
      <c r="C96" s="14" t="s">
        <v>102</v>
      </c>
      <c r="D96" s="15">
        <v>43.78</v>
      </c>
      <c r="E96" s="24">
        <v>1258.8</v>
      </c>
      <c r="F96" s="24">
        <v>1258.78</v>
      </c>
      <c r="G96" s="24">
        <v>701.22</v>
      </c>
      <c r="H96" s="24">
        <v>0</v>
      </c>
      <c r="I96" s="24">
        <v>701.2</v>
      </c>
      <c r="J96" s="24">
        <v>0</v>
      </c>
      <c r="K96" s="24">
        <v>0</v>
      </c>
      <c r="L96" s="25">
        <f t="shared" si="11"/>
        <v>557.55999999999995</v>
      </c>
      <c r="M96" s="25">
        <f t="shared" si="12"/>
        <v>557.57999999999993</v>
      </c>
      <c r="N96" s="25">
        <f t="shared" si="13"/>
        <v>55.706318816631985</v>
      </c>
      <c r="O96" s="25">
        <f t="shared" si="14"/>
        <v>557.59999999999991</v>
      </c>
      <c r="P96" s="25">
        <f t="shared" si="15"/>
        <v>557.57999999999993</v>
      </c>
      <c r="Q96" s="25">
        <f t="shared" si="16"/>
        <v>55.703844931680969</v>
      </c>
      <c r="R96" s="5"/>
    </row>
    <row r="97" spans="1:18" x14ac:dyDescent="0.2">
      <c r="A97" s="12">
        <v>1</v>
      </c>
      <c r="B97" s="13" t="s">
        <v>17</v>
      </c>
      <c r="C97" s="14" t="s">
        <v>18</v>
      </c>
      <c r="D97" s="15">
        <v>43.78</v>
      </c>
      <c r="E97" s="24">
        <v>628.78</v>
      </c>
      <c r="F97" s="24">
        <v>628.78</v>
      </c>
      <c r="G97" s="24">
        <v>71.78</v>
      </c>
      <c r="H97" s="24">
        <v>0</v>
      </c>
      <c r="I97" s="24">
        <v>71.78</v>
      </c>
      <c r="J97" s="24">
        <v>0</v>
      </c>
      <c r="K97" s="24">
        <v>0</v>
      </c>
      <c r="L97" s="25">
        <f t="shared" si="11"/>
        <v>557</v>
      </c>
      <c r="M97" s="25">
        <f t="shared" si="12"/>
        <v>557</v>
      </c>
      <c r="N97" s="25">
        <f t="shared" si="13"/>
        <v>11.415757498648176</v>
      </c>
      <c r="O97" s="25">
        <f t="shared" si="14"/>
        <v>557</v>
      </c>
      <c r="P97" s="25">
        <f t="shared" si="15"/>
        <v>557</v>
      </c>
      <c r="Q97" s="25">
        <f t="shared" si="16"/>
        <v>11.415757498648176</v>
      </c>
      <c r="R97" s="5"/>
    </row>
    <row r="98" spans="1:18" ht="25.5" x14ac:dyDescent="0.2">
      <c r="A98" s="12">
        <v>1</v>
      </c>
      <c r="B98" s="13" t="s">
        <v>103</v>
      </c>
      <c r="C98" s="14" t="s">
        <v>104</v>
      </c>
      <c r="D98" s="15">
        <v>43.78</v>
      </c>
      <c r="E98" s="24">
        <v>43.78</v>
      </c>
      <c r="F98" s="24">
        <v>43.78</v>
      </c>
      <c r="G98" s="24">
        <v>43.78</v>
      </c>
      <c r="H98" s="24">
        <v>0</v>
      </c>
      <c r="I98" s="24">
        <v>43.78</v>
      </c>
      <c r="J98" s="24">
        <v>0</v>
      </c>
      <c r="K98" s="24">
        <v>0</v>
      </c>
      <c r="L98" s="25">
        <f t="shared" si="11"/>
        <v>0</v>
      </c>
      <c r="M98" s="25">
        <f t="shared" si="12"/>
        <v>0</v>
      </c>
      <c r="N98" s="25">
        <f t="shared" si="13"/>
        <v>100</v>
      </c>
      <c r="O98" s="25">
        <f t="shared" si="14"/>
        <v>0</v>
      </c>
      <c r="P98" s="25">
        <f t="shared" si="15"/>
        <v>0</v>
      </c>
      <c r="Q98" s="25">
        <f t="shared" si="16"/>
        <v>100</v>
      </c>
      <c r="R98" s="5"/>
    </row>
    <row r="99" spans="1:18" ht="25.5" x14ac:dyDescent="0.2">
      <c r="A99" s="12">
        <v>0</v>
      </c>
      <c r="B99" s="13" t="s">
        <v>105</v>
      </c>
      <c r="C99" s="14" t="s">
        <v>106</v>
      </c>
      <c r="D99" s="15">
        <v>43.78</v>
      </c>
      <c r="E99" s="24">
        <v>43.78</v>
      </c>
      <c r="F99" s="24">
        <v>43.78</v>
      </c>
      <c r="G99" s="24">
        <v>43.78</v>
      </c>
      <c r="H99" s="24">
        <v>0</v>
      </c>
      <c r="I99" s="24">
        <v>43.78</v>
      </c>
      <c r="J99" s="24">
        <v>0</v>
      </c>
      <c r="K99" s="24">
        <v>0</v>
      </c>
      <c r="L99" s="25">
        <f t="shared" si="11"/>
        <v>0</v>
      </c>
      <c r="M99" s="25">
        <f t="shared" si="12"/>
        <v>0</v>
      </c>
      <c r="N99" s="25">
        <f t="shared" si="13"/>
        <v>100</v>
      </c>
      <c r="O99" s="25">
        <f t="shared" si="14"/>
        <v>0</v>
      </c>
      <c r="P99" s="25">
        <f t="shared" si="15"/>
        <v>0</v>
      </c>
      <c r="Q99" s="25">
        <f t="shared" si="16"/>
        <v>100</v>
      </c>
      <c r="R99" s="5"/>
    </row>
    <row r="100" spans="1:18" ht="25.5" x14ac:dyDescent="0.2">
      <c r="A100" s="12">
        <v>1</v>
      </c>
      <c r="B100" s="13" t="s">
        <v>107</v>
      </c>
      <c r="C100" s="14" t="s">
        <v>108</v>
      </c>
      <c r="D100" s="15">
        <v>0</v>
      </c>
      <c r="E100" s="24">
        <v>585</v>
      </c>
      <c r="F100" s="24">
        <v>585</v>
      </c>
      <c r="G100" s="24">
        <v>28</v>
      </c>
      <c r="H100" s="24">
        <v>0</v>
      </c>
      <c r="I100" s="24">
        <v>28</v>
      </c>
      <c r="J100" s="24">
        <v>0</v>
      </c>
      <c r="K100" s="24">
        <v>0</v>
      </c>
      <c r="L100" s="25">
        <f t="shared" si="11"/>
        <v>557</v>
      </c>
      <c r="M100" s="25">
        <f t="shared" si="12"/>
        <v>557</v>
      </c>
      <c r="N100" s="25">
        <f t="shared" si="13"/>
        <v>4.7863247863247871</v>
      </c>
      <c r="O100" s="25">
        <f t="shared" si="14"/>
        <v>557</v>
      </c>
      <c r="P100" s="25">
        <f t="shared" si="15"/>
        <v>557</v>
      </c>
      <c r="Q100" s="25">
        <f t="shared" si="16"/>
        <v>4.7863247863247871</v>
      </c>
      <c r="R100" s="5"/>
    </row>
    <row r="101" spans="1:18" ht="25.5" x14ac:dyDescent="0.2">
      <c r="A101" s="12">
        <v>0</v>
      </c>
      <c r="B101" s="13" t="s">
        <v>21</v>
      </c>
      <c r="C101" s="14" t="s">
        <v>22</v>
      </c>
      <c r="D101" s="15">
        <v>0</v>
      </c>
      <c r="E101" s="24">
        <v>585</v>
      </c>
      <c r="F101" s="24">
        <v>585</v>
      </c>
      <c r="G101" s="24">
        <v>28</v>
      </c>
      <c r="H101" s="24">
        <v>0</v>
      </c>
      <c r="I101" s="24">
        <v>28</v>
      </c>
      <c r="J101" s="24">
        <v>0</v>
      </c>
      <c r="K101" s="24">
        <v>0</v>
      </c>
      <c r="L101" s="25">
        <f t="shared" si="11"/>
        <v>557</v>
      </c>
      <c r="M101" s="25">
        <f t="shared" si="12"/>
        <v>557</v>
      </c>
      <c r="N101" s="25">
        <f t="shared" si="13"/>
        <v>4.7863247863247871</v>
      </c>
      <c r="O101" s="25">
        <f t="shared" si="14"/>
        <v>557</v>
      </c>
      <c r="P101" s="25">
        <f t="shared" si="15"/>
        <v>557</v>
      </c>
      <c r="Q101" s="25">
        <f t="shared" si="16"/>
        <v>4.7863247863247871</v>
      </c>
      <c r="R101" s="5"/>
    </row>
    <row r="102" spans="1:18" x14ac:dyDescent="0.2">
      <c r="A102" s="12">
        <v>1</v>
      </c>
      <c r="B102" s="13" t="s">
        <v>25</v>
      </c>
      <c r="C102" s="14" t="s">
        <v>26</v>
      </c>
      <c r="D102" s="15">
        <v>0</v>
      </c>
      <c r="E102" s="24">
        <v>630</v>
      </c>
      <c r="F102" s="24">
        <v>630</v>
      </c>
      <c r="G102" s="24">
        <v>629.44000000000005</v>
      </c>
      <c r="H102" s="24">
        <v>0</v>
      </c>
      <c r="I102" s="24">
        <v>629.44000000000005</v>
      </c>
      <c r="J102" s="24">
        <v>0</v>
      </c>
      <c r="K102" s="24">
        <v>0</v>
      </c>
      <c r="L102" s="25">
        <f t="shared" si="11"/>
        <v>0.55999999999994543</v>
      </c>
      <c r="M102" s="25">
        <f t="shared" si="12"/>
        <v>0.55999999999994543</v>
      </c>
      <c r="N102" s="25">
        <f t="shared" si="13"/>
        <v>99.911111111111111</v>
      </c>
      <c r="O102" s="25">
        <f t="shared" si="14"/>
        <v>0.55999999999994543</v>
      </c>
      <c r="P102" s="25">
        <f t="shared" si="15"/>
        <v>0.55999999999994543</v>
      </c>
      <c r="Q102" s="25">
        <f t="shared" si="16"/>
        <v>99.911111111111111</v>
      </c>
      <c r="R102" s="5"/>
    </row>
    <row r="103" spans="1:18" ht="25.5" x14ac:dyDescent="0.2">
      <c r="A103" s="12">
        <v>1</v>
      </c>
      <c r="B103" s="13" t="s">
        <v>107</v>
      </c>
      <c r="C103" s="14" t="s">
        <v>108</v>
      </c>
      <c r="D103" s="15">
        <v>0</v>
      </c>
      <c r="E103" s="24">
        <v>630</v>
      </c>
      <c r="F103" s="24">
        <v>630</v>
      </c>
      <c r="G103" s="24">
        <v>629.44000000000005</v>
      </c>
      <c r="H103" s="24">
        <v>0</v>
      </c>
      <c r="I103" s="24">
        <v>629.44000000000005</v>
      </c>
      <c r="J103" s="24">
        <v>0</v>
      </c>
      <c r="K103" s="24">
        <v>0</v>
      </c>
      <c r="L103" s="25">
        <f t="shared" si="11"/>
        <v>0.55999999999994543</v>
      </c>
      <c r="M103" s="25">
        <f t="shared" si="12"/>
        <v>0.55999999999994543</v>
      </c>
      <c r="N103" s="25">
        <f t="shared" si="13"/>
        <v>99.911111111111111</v>
      </c>
      <c r="O103" s="25">
        <f t="shared" si="14"/>
        <v>0.55999999999994543</v>
      </c>
      <c r="P103" s="25">
        <f t="shared" si="15"/>
        <v>0.55999999999994543</v>
      </c>
      <c r="Q103" s="25">
        <f t="shared" si="16"/>
        <v>99.911111111111111</v>
      </c>
      <c r="R103" s="5"/>
    </row>
    <row r="104" spans="1:18" ht="25.5" x14ac:dyDescent="0.2">
      <c r="A104" s="12">
        <v>0</v>
      </c>
      <c r="B104" s="13" t="s">
        <v>21</v>
      </c>
      <c r="C104" s="14" t="s">
        <v>22</v>
      </c>
      <c r="D104" s="15">
        <v>0</v>
      </c>
      <c r="E104" s="24">
        <v>630</v>
      </c>
      <c r="F104" s="24">
        <v>630</v>
      </c>
      <c r="G104" s="24">
        <v>629.44000000000005</v>
      </c>
      <c r="H104" s="24">
        <v>0</v>
      </c>
      <c r="I104" s="24">
        <v>629.44000000000005</v>
      </c>
      <c r="J104" s="24">
        <v>0</v>
      </c>
      <c r="K104" s="24">
        <v>0</v>
      </c>
      <c r="L104" s="25">
        <f t="shared" si="11"/>
        <v>0.55999999999994543</v>
      </c>
      <c r="M104" s="25">
        <f t="shared" si="12"/>
        <v>0.55999999999994543</v>
      </c>
      <c r="N104" s="25">
        <f t="shared" si="13"/>
        <v>99.911111111111111</v>
      </c>
      <c r="O104" s="25">
        <f t="shared" si="14"/>
        <v>0.55999999999994543</v>
      </c>
      <c r="P104" s="25">
        <f t="shared" si="15"/>
        <v>0.55999999999994543</v>
      </c>
      <c r="Q104" s="25">
        <f t="shared" si="16"/>
        <v>99.911111111111111</v>
      </c>
      <c r="R104" s="5"/>
    </row>
    <row r="105" spans="1:18" x14ac:dyDescent="0.2">
      <c r="A105" s="12">
        <v>1</v>
      </c>
      <c r="B105" s="13" t="s">
        <v>109</v>
      </c>
      <c r="C105" s="14" t="s">
        <v>110</v>
      </c>
      <c r="D105" s="15">
        <v>0</v>
      </c>
      <c r="E105" s="24">
        <v>500</v>
      </c>
      <c r="F105" s="24">
        <v>500</v>
      </c>
      <c r="G105" s="24">
        <v>500</v>
      </c>
      <c r="H105" s="24">
        <v>0</v>
      </c>
      <c r="I105" s="24">
        <v>500</v>
      </c>
      <c r="J105" s="24">
        <v>0</v>
      </c>
      <c r="K105" s="24">
        <v>0</v>
      </c>
      <c r="L105" s="25">
        <f t="shared" si="11"/>
        <v>0</v>
      </c>
      <c r="M105" s="25">
        <f t="shared" si="12"/>
        <v>0</v>
      </c>
      <c r="N105" s="25">
        <f t="shared" si="13"/>
        <v>100</v>
      </c>
      <c r="O105" s="25">
        <f t="shared" si="14"/>
        <v>0</v>
      </c>
      <c r="P105" s="25">
        <f t="shared" si="15"/>
        <v>0</v>
      </c>
      <c r="Q105" s="25">
        <f t="shared" si="16"/>
        <v>100</v>
      </c>
      <c r="R105" s="5"/>
    </row>
    <row r="106" spans="1:18" x14ac:dyDescent="0.2">
      <c r="A106" s="12">
        <v>1</v>
      </c>
      <c r="B106" s="13" t="s">
        <v>25</v>
      </c>
      <c r="C106" s="14" t="s">
        <v>26</v>
      </c>
      <c r="D106" s="15">
        <v>0</v>
      </c>
      <c r="E106" s="24">
        <v>500</v>
      </c>
      <c r="F106" s="24">
        <v>500</v>
      </c>
      <c r="G106" s="24">
        <v>500</v>
      </c>
      <c r="H106" s="24">
        <v>0</v>
      </c>
      <c r="I106" s="24">
        <v>500</v>
      </c>
      <c r="J106" s="24">
        <v>0</v>
      </c>
      <c r="K106" s="24">
        <v>0</v>
      </c>
      <c r="L106" s="25">
        <f t="shared" si="11"/>
        <v>0</v>
      </c>
      <c r="M106" s="25">
        <f t="shared" si="12"/>
        <v>0</v>
      </c>
      <c r="N106" s="25">
        <f t="shared" si="13"/>
        <v>100</v>
      </c>
      <c r="O106" s="25">
        <f t="shared" si="14"/>
        <v>0</v>
      </c>
      <c r="P106" s="25">
        <f t="shared" si="15"/>
        <v>0</v>
      </c>
      <c r="Q106" s="25">
        <f t="shared" si="16"/>
        <v>100</v>
      </c>
      <c r="R106" s="5"/>
    </row>
    <row r="107" spans="1:18" x14ac:dyDescent="0.2">
      <c r="A107" s="12">
        <v>1</v>
      </c>
      <c r="B107" s="13" t="s">
        <v>111</v>
      </c>
      <c r="C107" s="14" t="s">
        <v>112</v>
      </c>
      <c r="D107" s="15">
        <v>0</v>
      </c>
      <c r="E107" s="24">
        <v>500</v>
      </c>
      <c r="F107" s="24">
        <v>500</v>
      </c>
      <c r="G107" s="24">
        <v>500</v>
      </c>
      <c r="H107" s="24">
        <v>0</v>
      </c>
      <c r="I107" s="24">
        <v>500</v>
      </c>
      <c r="J107" s="24">
        <v>0</v>
      </c>
      <c r="K107" s="24">
        <v>0</v>
      </c>
      <c r="L107" s="25">
        <f t="shared" si="11"/>
        <v>0</v>
      </c>
      <c r="M107" s="25">
        <f t="shared" si="12"/>
        <v>0</v>
      </c>
      <c r="N107" s="25">
        <f t="shared" si="13"/>
        <v>100</v>
      </c>
      <c r="O107" s="25">
        <f t="shared" si="14"/>
        <v>0</v>
      </c>
      <c r="P107" s="25">
        <f t="shared" si="15"/>
        <v>0</v>
      </c>
      <c r="Q107" s="25">
        <f t="shared" si="16"/>
        <v>100</v>
      </c>
      <c r="R107" s="5"/>
    </row>
    <row r="108" spans="1:18" ht="25.5" x14ac:dyDescent="0.2">
      <c r="A108" s="12">
        <v>0</v>
      </c>
      <c r="B108" s="13" t="s">
        <v>113</v>
      </c>
      <c r="C108" s="14" t="s">
        <v>114</v>
      </c>
      <c r="D108" s="15">
        <v>0</v>
      </c>
      <c r="E108" s="24">
        <v>500</v>
      </c>
      <c r="F108" s="24">
        <v>500</v>
      </c>
      <c r="G108" s="24">
        <v>500</v>
      </c>
      <c r="H108" s="24">
        <v>0</v>
      </c>
      <c r="I108" s="24">
        <v>500</v>
      </c>
      <c r="J108" s="24">
        <v>0</v>
      </c>
      <c r="K108" s="24">
        <v>0</v>
      </c>
      <c r="L108" s="25">
        <f t="shared" si="11"/>
        <v>0</v>
      </c>
      <c r="M108" s="25">
        <f t="shared" si="12"/>
        <v>0</v>
      </c>
      <c r="N108" s="25">
        <f t="shared" si="13"/>
        <v>100</v>
      </c>
      <c r="O108" s="25">
        <f t="shared" si="14"/>
        <v>0</v>
      </c>
      <c r="P108" s="25">
        <f t="shared" si="15"/>
        <v>0</v>
      </c>
      <c r="Q108" s="25">
        <f t="shared" si="16"/>
        <v>100</v>
      </c>
      <c r="R108" s="5"/>
    </row>
    <row r="109" spans="1:18" x14ac:dyDescent="0.2">
      <c r="A109" s="12">
        <v>1</v>
      </c>
      <c r="B109" s="13" t="s">
        <v>115</v>
      </c>
      <c r="C109" s="14" t="s">
        <v>116</v>
      </c>
      <c r="D109" s="15">
        <v>10558.894999999999</v>
      </c>
      <c r="E109" s="24">
        <f>E11+E15+E39+E43+E58+E74+E80+E96+E105</f>
        <v>35095.100000000006</v>
      </c>
      <c r="F109" s="24">
        <v>35095.132029999993</v>
      </c>
      <c r="G109" s="24">
        <v>16577.036540000005</v>
      </c>
      <c r="H109" s="24">
        <v>0</v>
      </c>
      <c r="I109" s="24">
        <f>I11+I15+I39+I43+I58+I74+I80+I96+I105</f>
        <v>26106.000000000004</v>
      </c>
      <c r="J109" s="24">
        <v>0</v>
      </c>
      <c r="K109" s="24">
        <v>16.636340000000001</v>
      </c>
      <c r="L109" s="25">
        <f t="shared" si="11"/>
        <v>18518.095489999989</v>
      </c>
      <c r="M109" s="25">
        <f t="shared" si="12"/>
        <v>18518.063460000001</v>
      </c>
      <c r="N109" s="25">
        <f t="shared" si="13"/>
        <v>47.234575227782685</v>
      </c>
      <c r="O109" s="25">
        <f t="shared" si="14"/>
        <v>8989.1000000000022</v>
      </c>
      <c r="P109" s="25">
        <f t="shared" si="15"/>
        <v>8989.1320299999898</v>
      </c>
      <c r="Q109" s="25">
        <f t="shared" si="16"/>
        <v>74.386452809651487</v>
      </c>
      <c r="R109" s="5"/>
    </row>
    <row r="111" spans="1:18" x14ac:dyDescent="0.2">
      <c r="B111" s="9"/>
      <c r="C111" s="7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8" ht="15.75" x14ac:dyDescent="0.25">
      <c r="B112" s="27" t="s">
        <v>120</v>
      </c>
      <c r="C112" s="27"/>
      <c r="D112" s="27"/>
      <c r="E112" s="27" t="s">
        <v>121</v>
      </c>
      <c r="F112" s="27"/>
      <c r="G112" s="23"/>
      <c r="H112" s="23"/>
      <c r="I112" s="23"/>
    </row>
    <row r="113" spans="5:9" x14ac:dyDescent="0.2">
      <c r="E113" s="1">
        <v>35095.1</v>
      </c>
      <c r="F113" s="1">
        <v>35095.132029999993</v>
      </c>
      <c r="G113" s="1">
        <v>16577.036540000005</v>
      </c>
      <c r="H113" s="1">
        <v>0</v>
      </c>
      <c r="I113" s="1">
        <v>26106</v>
      </c>
    </row>
    <row r="114" spans="5:9" x14ac:dyDescent="0.2">
      <c r="E114" s="28">
        <f>E113-E109</f>
        <v>0</v>
      </c>
      <c r="I114" s="28">
        <f>I113-I109</f>
        <v>0</v>
      </c>
    </row>
    <row r="119" spans="5:9" hidden="1" x14ac:dyDescent="0.2"/>
  </sheetData>
  <mergeCells count="2">
    <mergeCell ref="B6:Q6"/>
    <mergeCell ref="B7:Q7"/>
  </mergeCells>
  <conditionalFormatting sqref="B11:B109">
    <cfRule type="expression" dxfId="33" priority="19" stopIfTrue="1">
      <formula>A11=1</formula>
    </cfRule>
  </conditionalFormatting>
  <conditionalFormatting sqref="C11:C109">
    <cfRule type="expression" dxfId="32" priority="20" stopIfTrue="1">
      <formula>A11=1</formula>
    </cfRule>
  </conditionalFormatting>
  <conditionalFormatting sqref="D11:D109">
    <cfRule type="expression" dxfId="31" priority="21" stopIfTrue="1">
      <formula>A11=1</formula>
    </cfRule>
  </conditionalFormatting>
  <conditionalFormatting sqref="E11:E109">
    <cfRule type="expression" dxfId="30" priority="22" stopIfTrue="1">
      <formula>A11=1</formula>
    </cfRule>
  </conditionalFormatting>
  <conditionalFormatting sqref="F11:F109">
    <cfRule type="expression" dxfId="29" priority="23" stopIfTrue="1">
      <formula>A11=1</formula>
    </cfRule>
  </conditionalFormatting>
  <conditionalFormatting sqref="G11:G109">
    <cfRule type="expression" dxfId="28" priority="24" stopIfTrue="1">
      <formula>A11=1</formula>
    </cfRule>
  </conditionalFormatting>
  <conditionalFormatting sqref="H11:H109">
    <cfRule type="expression" dxfId="27" priority="25" stopIfTrue="1">
      <formula>A11=1</formula>
    </cfRule>
  </conditionalFormatting>
  <conditionalFormatting sqref="I11:I109">
    <cfRule type="expression" dxfId="26" priority="26" stopIfTrue="1">
      <formula>A11=1</formula>
    </cfRule>
  </conditionalFormatting>
  <conditionalFormatting sqref="J11:J109">
    <cfRule type="expression" dxfId="25" priority="27" stopIfTrue="1">
      <formula>A11=1</formula>
    </cfRule>
  </conditionalFormatting>
  <conditionalFormatting sqref="K11:K109">
    <cfRule type="expression" dxfId="24" priority="28" stopIfTrue="1">
      <formula>A11=1</formula>
    </cfRule>
  </conditionalFormatting>
  <conditionalFormatting sqref="L11:L109">
    <cfRule type="expression" dxfId="23" priority="29" stopIfTrue="1">
      <formula>A11=1</formula>
    </cfRule>
  </conditionalFormatting>
  <conditionalFormatting sqref="M11:M109">
    <cfRule type="expression" dxfId="22" priority="30" stopIfTrue="1">
      <formula>A11=1</formula>
    </cfRule>
  </conditionalFormatting>
  <conditionalFormatting sqref="N11:N109">
    <cfRule type="expression" dxfId="21" priority="31" stopIfTrue="1">
      <formula>A11=1</formula>
    </cfRule>
  </conditionalFormatting>
  <conditionalFormatting sqref="O11:O109">
    <cfRule type="expression" dxfId="20" priority="32" stopIfTrue="1">
      <formula>A11=1</formula>
    </cfRule>
  </conditionalFormatting>
  <conditionalFormatting sqref="P11:P109">
    <cfRule type="expression" dxfId="19" priority="33" stopIfTrue="1">
      <formula>A11=1</formula>
    </cfRule>
  </conditionalFormatting>
  <conditionalFormatting sqref="Q11:Q109">
    <cfRule type="expression" dxfId="18" priority="34" stopIfTrue="1">
      <formula>A11=1</formula>
    </cfRule>
  </conditionalFormatting>
  <conditionalFormatting sqref="B111:B120">
    <cfRule type="expression" dxfId="17" priority="18" stopIfTrue="1">
      <formula>A111=1</formula>
    </cfRule>
  </conditionalFormatting>
  <conditionalFormatting sqref="C111:C120">
    <cfRule type="expression" dxfId="16" priority="17" stopIfTrue="1">
      <formula>A111=1</formula>
    </cfRule>
  </conditionalFormatting>
  <conditionalFormatting sqref="D111:D120">
    <cfRule type="expression" dxfId="15" priority="16" stopIfTrue="1">
      <formula>A111=1</formula>
    </cfRule>
  </conditionalFormatting>
  <conditionalFormatting sqref="E111:E120">
    <cfRule type="expression" dxfId="14" priority="15" stopIfTrue="1">
      <formula>A111=1</formula>
    </cfRule>
  </conditionalFormatting>
  <conditionalFormatting sqref="F111:F120">
    <cfRule type="expression" dxfId="13" priority="14" stopIfTrue="1">
      <formula>A111=1</formula>
    </cfRule>
  </conditionalFormatting>
  <conditionalFormatting sqref="G111:G120">
    <cfRule type="expression" dxfId="12" priority="13" stopIfTrue="1">
      <formula>A111=1</formula>
    </cfRule>
  </conditionalFormatting>
  <conditionalFormatting sqref="H111:H120">
    <cfRule type="expression" dxfId="11" priority="12" stopIfTrue="1">
      <formula>A111=1</formula>
    </cfRule>
  </conditionalFormatting>
  <conditionalFormatting sqref="I111:I120">
    <cfRule type="expression" dxfId="10" priority="11" stopIfTrue="1">
      <formula>A111=1</formula>
    </cfRule>
  </conditionalFormatting>
  <conditionalFormatting sqref="J111:J120">
    <cfRule type="expression" dxfId="9" priority="10" stopIfTrue="1">
      <formula>A111=1</formula>
    </cfRule>
  </conditionalFormatting>
  <conditionalFormatting sqref="K111:K120">
    <cfRule type="expression" dxfId="8" priority="9" stopIfTrue="1">
      <formula>A111=1</formula>
    </cfRule>
  </conditionalFormatting>
  <conditionalFormatting sqref="L111:L120">
    <cfRule type="expression" dxfId="7" priority="8" stopIfTrue="1">
      <formula>A111=1</formula>
    </cfRule>
  </conditionalFormatting>
  <conditionalFormatting sqref="M111:M120">
    <cfRule type="expression" dxfId="6" priority="7" stopIfTrue="1">
      <formula>A111=1</formula>
    </cfRule>
  </conditionalFormatting>
  <conditionalFormatting sqref="N111:N120">
    <cfRule type="expression" dxfId="5" priority="6" stopIfTrue="1">
      <formula>A111=1</formula>
    </cfRule>
  </conditionalFormatting>
  <conditionalFormatting sqref="O111:O120">
    <cfRule type="expression" dxfId="4" priority="5" stopIfTrue="1">
      <formula>A111=1</formula>
    </cfRule>
  </conditionalFormatting>
  <conditionalFormatting sqref="P111:P120">
    <cfRule type="expression" dxfId="3" priority="4" stopIfTrue="1">
      <formula>A111=1</formula>
    </cfRule>
  </conditionalFormatting>
  <conditionalFormatting sqref="Q111:Q120">
    <cfRule type="expression" dxfId="2" priority="3" stopIfTrue="1">
      <formula>A111=1</formula>
    </cfRule>
  </conditionalFormatting>
  <conditionalFormatting sqref="I114">
    <cfRule type="expression" dxfId="1" priority="2" stopIfTrue="1">
      <formula>E114=1</formula>
    </cfRule>
  </conditionalFormatting>
  <conditionalFormatting sqref="I109">
    <cfRule type="expression" dxfId="0" priority="1" stopIfTrue="1">
      <formula>E109=1</formula>
    </cfRule>
  </conditionalFormatting>
  <pageMargins left="0.31496062992125984" right="0.31496062992125984" top="0.39370078740157483" bottom="0.39370078740157483" header="0" footer="0"/>
  <pageSetup paperSize="9" scale="98" fitToHeight="5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analiz_vd0</vt:lpstr>
      <vt:lpstr>Лист1</vt:lpstr>
      <vt:lpstr>analiz_vd0!Заголовки_для_печати</vt:lpstr>
      <vt:lpstr>analiz_vd0!Область_печати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Елена</cp:lastModifiedBy>
  <cp:lastPrinted>2023-02-22T14:17:57Z</cp:lastPrinted>
  <dcterms:created xsi:type="dcterms:W3CDTF">2023-02-09T13:46:58Z</dcterms:created>
  <dcterms:modified xsi:type="dcterms:W3CDTF">2023-02-22T14:19:39Z</dcterms:modified>
</cp:coreProperties>
</file>