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eletich\Загальна папка\Загальна\ПРОЕКТИ рішень\2026\липень\зміни\"/>
    </mc:Choice>
  </mc:AlternateContent>
  <xr:revisionPtr revIDLastSave="0" documentId="13_ncr:1_{6CA89FAF-E684-43AD-BD97-B899BE9F57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Print_Titles" localSheetId="0">Аркуш1!$16:$18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K29" i="1"/>
  <c r="K37" i="1" s="1"/>
  <c r="I29" i="1"/>
  <c r="I34" i="1"/>
  <c r="J34" i="1"/>
  <c r="I32" i="1"/>
  <c r="I31" i="1"/>
  <c r="I33" i="1"/>
  <c r="J36" i="1"/>
  <c r="I36" i="1"/>
  <c r="J21" i="1"/>
  <c r="I21" i="1"/>
  <c r="J20" i="1"/>
  <c r="I20" i="1"/>
  <c r="J35" i="1" l="1"/>
  <c r="I35" i="1"/>
  <c r="I19" i="1"/>
  <c r="J19" i="1"/>
  <c r="I37" i="1" l="1"/>
  <c r="J37" i="1"/>
</calcChain>
</file>

<file path=xl/sharedStrings.xml><?xml version="1.0" encoding="utf-8"?>
<sst xmlns="http://schemas.openxmlformats.org/spreadsheetml/2006/main" count="135" uniqueCount="96">
  <si>
    <t>у тому числі за рахунок:</t>
  </si>
  <si>
    <t>№ з/п</t>
  </si>
  <si>
    <t>Найменування галузі (сектору) 
для публічного інвестування/ 
публічного інвестиційного проєкту/ 
програми публічних інвестицій</t>
  </si>
  <si>
    <t>Унікальний ідентифікатор проєкту / 
програми</t>
  </si>
  <si>
    <t>Код Програмної класифікації видатків 
та кредитування місцевого бюджету</t>
  </si>
  <si>
    <t>Найменування бюджетної програми згідно 
з Типовою програмною класифікацією видатків та кредитування місцевого бюджету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</si>
  <si>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
відповідального виконавця</t>
  </si>
  <si>
    <t>Період реалізації публічного інвестиційного проєкту/ програми публічних інвестицій (рік початку і завершення)</t>
  </si>
  <si>
    <t>Загальна вартість публічного інвестиційного проєкту/ програми публічних інвестицій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</si>
  <si>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</si>
  <si>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</si>
  <si>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</si>
  <si>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</si>
  <si>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</si>
  <si>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Обсяг бюджетних коштів, спрямованих 
на реалізацію публічного інвестиційного проєкту/ програми публічних інвестицій у 2026 році</t>
  </si>
  <si>
    <t>Обсяги</t>
  </si>
  <si>
    <t>публічних інвестицій у розрізі публічних інвестиційних проєктів</t>
  </si>
  <si>
    <t>та програм публічних інвестицій</t>
  </si>
  <si>
    <t>у 2026 році</t>
  </si>
  <si>
    <t>(грн)</t>
  </si>
  <si>
    <t>(код бюджету)</t>
  </si>
  <si>
    <t>0458800000</t>
  </si>
  <si>
    <t>0216091</t>
  </si>
  <si>
    <t>Підготовка та реалізація публічних інвестиційних проектів/програм публічних інвестицій за рахунок коштів місцевого бюджету в галузі житлово-комунального господарства</t>
  </si>
  <si>
    <t>1.1</t>
  </si>
  <si>
    <t>Виконавчий комітет П'ятихатської міської ради</t>
  </si>
  <si>
    <t>МУНІЦИПАЛЬНА ІНФРАСТРУКТУРА ТА ПОСЛУГИ</t>
  </si>
  <si>
    <t>1.2</t>
  </si>
  <si>
    <t>Реконструкція існуючих мереж вуличного освітлення з метою забезпечення належного рівня освітленості, енергоефективності. "Реконструкція зовнішнього освітлення із встановленням енергозберігаючих, світлодіодних консольних світильників для вуличного освітлення в м. П’ятихатки, вул. Межова (від 1-го до 6-го провулка), вул. Степова (від 1-го до 6-го провулка), вул. Удільна (від 1-го до 6-го провулка)"</t>
  </si>
  <si>
    <t>1.3</t>
  </si>
  <si>
    <t>Реконструкція існуючих мереж вуличного освітлення з метою забезпечення належного рівня освітленості, енергоефективності. "Реконструкція зовнішнього освітлення із встановленням енергозберігаючих, світлодіодних консольних світильників для вуличного освітлення в м. П’ятихатки, вул. Зелена (від 3-го до 15-го провулка)"</t>
  </si>
  <si>
    <t>2.</t>
  </si>
  <si>
    <t>ОСВІТА І НАУКА</t>
  </si>
  <si>
    <t>Відділ освіти, молоді та спорту П'ятихатської міської ради</t>
  </si>
  <si>
    <t>2.1</t>
  </si>
  <si>
    <t>2.2</t>
  </si>
  <si>
    <t>Безперешкодний доступ до якісної освіти - шкільні автобуси.</t>
  </si>
  <si>
    <t>УСЬОГО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</si>
  <si>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</si>
  <si>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0611183</t>
  </si>
  <si>
    <t>Секретар міської ради</t>
  </si>
  <si>
    <t>Вікторія НАЗАРЕНКО</t>
  </si>
  <si>
    <t>до рішення міської ради</t>
  </si>
  <si>
    <t>2025-2026</t>
  </si>
  <si>
    <t xml:space="preserve">"Про бюджет П'ятихатської </t>
  </si>
  <si>
    <t>міської територіальної громади на 2026 рік"</t>
  </si>
  <si>
    <t>161025-BEBC50FC</t>
  </si>
  <si>
    <t>161025-30AACB3D</t>
  </si>
  <si>
    <t>221025-6C06708F</t>
  </si>
  <si>
    <t>0611251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</si>
  <si>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проєкту на безперешкодний доступ до якісної освіти - шкільні автобуси</t>
  </si>
  <si>
    <t>міської ради  18  грудня 2025 року № 2414-69/VIII</t>
  </si>
  <si>
    <t>з урахуванням змін</t>
  </si>
  <si>
    <t>030226-4A0B3DAA</t>
  </si>
  <si>
    <t>Нове будівництво зовнішнього освітлення із встановленням енергозберігаючих, світлодіодних консольних світильників для вуличного освітлення по вул. Молодіжна (від буд. № 1 до буд. № 49),  по вул. Нова (від буд. № 1 до буд. № 29), по вул. Залізнична (від буд. № 2 до буд. № 60), по вул. Козацька (від буд. № 2 до буд. № 14), в селищі Зоря, Кам'янського р-ну,  Дніпропетровської області</t>
  </si>
  <si>
    <t xml:space="preserve">Нове будівництво  зовнішнього освітлення із встановленням енергозберігаючих, світлодіодних консольних світильників для вуличного освітлення по вул. Центральна (від буд. № 1 до буд. № 27), в селі  Виноградівка, Кам'янського р-ну,  Дніпропетровської області </t>
  </si>
  <si>
    <t xml:space="preserve">Нове будівництво  зовнішнього освітлення із встановленням енергозберігаючих, світлодіодних консольних світильників для вуличного освітлення по вул. Центральна (від буд. № 1  до буд. № 127), в селі  Пальмирівка, Кам'янського р-ну,  Дніпропетровської області </t>
  </si>
  <si>
    <t xml:space="preserve">Нове будівництво  зовнішнього освітлення із встановленням енергозберігаючих, світлодіодних консольних світильників для вуличного освітлення по вул. Центральна (від буд. № 2 до буд. № 70),  по вул. Шкільна, (від буд. № 1 до буд. № 59), по вул. Богдана Хмельницького (від буд № 2 до буд. № 28), в селі  Жовтоолександрівка, Кам'янського р-ну,  Дніпропетровської області </t>
  </si>
  <si>
    <t>090226-BD084814</t>
  </si>
  <si>
    <t>290126-5BC90ED4</t>
  </si>
  <si>
    <t xml:space="preserve">270126-5C0A8151
</t>
  </si>
  <si>
    <t>1.4</t>
  </si>
  <si>
    <t>1.5</t>
  </si>
  <si>
    <t>1.6</t>
  </si>
  <si>
    <t>1.7</t>
  </si>
  <si>
    <t>Реконструкція зовнішнього  освітлення із встановленням  енергозберігаючих, світлодіодних консольних світильників  для вуличного освітлення в м. П’ятихатки, вул. Грушевського (від 3-го до 10-го провулка), вул. Гоголя (від 3-го до 10 провулка), вул. Незалежності (від 8-го до 10-го провулка)</t>
  </si>
  <si>
    <t>170326-2B6FFF78</t>
  </si>
  <si>
    <t>Реконструкція зовнішнього  освітлення із встановленням  енергозберігаючих, світлодіодних консольних світильників  для вуличного освітлення в м. П’ятихатки, вул.  Козацька (від 3-го до 6-го провулка), вул. Юрія Голополосова (від 3-го до 7-го провулка), вул. Українська (від 3-го до 7-го провулка)</t>
  </si>
  <si>
    <t>170326-43C0C5FC</t>
  </si>
  <si>
    <t>190326-23368F40</t>
  </si>
  <si>
    <t>Реконструкція зовнішнього  освітлення із встановленням  енергозберігаючих, світлодіодних консольних світильників  для вуличного освітлення в м. П’ятихатки,  вул. Юрія Голополосова (від 12-го до 14-го провулка), вул. Українська (від 11-го до 14- го провулка), вул. Грушевського (від 11-го до 14-го провулка), вул. Гоголя (від 11-го до 14-го провулка), вул. Незалежності (від 11-го до 14- го провулка)</t>
  </si>
  <si>
    <t>1.8</t>
  </si>
  <si>
    <t>1.9</t>
  </si>
  <si>
    <t>3.</t>
  </si>
  <si>
    <t>КУЛЬТУРА І ІНФОРМАЦІЯ</t>
  </si>
  <si>
    <t>3.1</t>
  </si>
  <si>
    <t>170326-75E75515</t>
  </si>
  <si>
    <t>Про внесення змін до рішення П’ятихатської</t>
  </si>
  <si>
    <t>Додаток  5</t>
  </si>
  <si>
    <t>Сучасний освітній простір в ліцеї "Тріумф" П'ятихатської міської ради, П'ятихатська міська територіальна громада, Кам'янський район, Дніпропетровська область</t>
  </si>
  <si>
    <t>210426-7C34B110</t>
  </si>
  <si>
    <t>0611276</t>
  </si>
  <si>
    <t>Реалізація заходів за рахунок освітньої субвенції з державного бюджету місцевим бюджетам (за спеціальним фондом державного бюджету) на створення сучасного освітнього простору</t>
  </si>
  <si>
    <t xml:space="preserve">Реконструкція пам'ятного знаку пам'яті та слави загиблим в  російсько-українській війні </t>
  </si>
  <si>
    <t>_ липня2026 року  №</t>
  </si>
  <si>
    <t>Створення освітнього простору Ліцею "Генеза" П'ятихатської міської ради в межах реформи "Нова українська школа"</t>
  </si>
  <si>
    <t>250626-9A64803E</t>
  </si>
  <si>
    <t>2.3.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</si>
  <si>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</si>
  <si>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</si>
  <si>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2.4</t>
  </si>
  <si>
    <t>2.5</t>
  </si>
  <si>
    <t>Встановлення системи пожежної сигналізації, системи керування евакуацією (в частині системи оповіщення про пожежу та покажчиків напряму евакуації), системи передачі тривожних сповіщень на об’єкті: Зорянський ліцей П’ятихатської міської ради за адресою: Дніпропетровська область, Кам’янський район, селище Зоря, вулиця Молодіжна, будинок 17.</t>
  </si>
  <si>
    <t>080726-B2B8626C</t>
  </si>
  <si>
    <t>0611231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</si>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</sst>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ptos Narrow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Aptos Narrow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4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8" fillId="0" borderId="3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view="pageBreakPreview" topLeftCell="A17" zoomScale="90" zoomScaleNormal="120" zoomScaleSheetLayoutView="90" workbookViewId="0">
      <selection activeCell="J29" sqref="J29:K29"/>
    </sheetView>
  </sheetViews>
  <sheetFormatPr defaultRowHeight="13.5" x14ac:dyDescent="0.25"/>
  <cols>
    <col min="1" max="1" width="8.5703125" customWidth="1"/>
    <col min="2" max="2" width="38.5703125" customWidth="1"/>
    <col min="3" max="3" width="20.28515625" customWidth="1"/>
    <col min="4" max="4" width="9.28515625" bestFit="1" customWidth="1"/>
    <col min="5" max="5" width="35" customWidth="1"/>
    <col min="6" max="6" width="28.85546875" customWidth="1"/>
    <col min="7" max="7" width="8.85546875" customWidth="1"/>
    <col min="8" max="8" width="10.42578125" customWidth="1"/>
    <col min="9" max="10" width="9.85546875" bestFit="1" customWidth="1"/>
    <col min="11" max="14" width="9.28515625" bestFit="1" customWidth="1"/>
  </cols>
  <sheetData>
    <row r="1" spans="1:14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6" t="s">
        <v>78</v>
      </c>
      <c r="K1" s="26"/>
      <c r="L1" s="26"/>
      <c r="M1" s="26"/>
      <c r="N1" s="26"/>
    </row>
    <row r="2" spans="1:14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26" t="s">
        <v>42</v>
      </c>
      <c r="K2" s="26"/>
      <c r="L2" s="26"/>
      <c r="M2" s="26"/>
      <c r="N2" s="26"/>
    </row>
    <row r="3" spans="1:14" ht="18" customHeight="1" x14ac:dyDescent="0.25">
      <c r="A3" s="1"/>
      <c r="B3" s="1"/>
      <c r="C3" s="1"/>
      <c r="D3" s="1"/>
      <c r="E3" s="1"/>
      <c r="F3" s="1"/>
      <c r="G3" s="1"/>
      <c r="H3" s="1"/>
      <c r="I3" s="1"/>
      <c r="J3" s="19" t="s">
        <v>84</v>
      </c>
      <c r="K3" s="19"/>
      <c r="L3" s="19"/>
      <c r="M3" s="19"/>
      <c r="N3" s="19"/>
    </row>
    <row r="4" spans="1:14" ht="18" customHeight="1" x14ac:dyDescent="0.25">
      <c r="A4" s="1"/>
      <c r="B4" s="1"/>
      <c r="C4" s="1"/>
      <c r="D4" s="1"/>
      <c r="E4" s="1"/>
      <c r="F4" s="1"/>
      <c r="G4" s="1"/>
      <c r="H4" s="1"/>
      <c r="I4" s="1"/>
      <c r="J4" s="19" t="s">
        <v>77</v>
      </c>
      <c r="K4" s="19"/>
      <c r="L4" s="19"/>
      <c r="M4" s="19"/>
      <c r="N4" s="19"/>
    </row>
    <row r="5" spans="1:14" ht="1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9" t="s">
        <v>51</v>
      </c>
      <c r="K5" s="19"/>
      <c r="L5" s="19"/>
      <c r="M5" s="19"/>
      <c r="N5" s="19"/>
    </row>
    <row r="6" spans="1:14" ht="18" customHeight="1" x14ac:dyDescent="0.25">
      <c r="A6" s="1"/>
      <c r="B6" s="1"/>
      <c r="C6" s="1"/>
      <c r="D6" s="1"/>
      <c r="E6" s="1"/>
      <c r="F6" s="1"/>
      <c r="G6" s="1"/>
      <c r="H6" s="1"/>
      <c r="I6" s="1"/>
      <c r="J6" s="26" t="s">
        <v>44</v>
      </c>
      <c r="K6" s="26"/>
      <c r="L6" s="26"/>
      <c r="M6" s="26"/>
      <c r="N6" s="26"/>
    </row>
    <row r="7" spans="1:14" ht="18" customHeight="1" x14ac:dyDescent="0.25">
      <c r="A7" s="1"/>
      <c r="B7" s="1"/>
      <c r="C7" s="1"/>
      <c r="D7" s="1"/>
      <c r="E7" s="1"/>
      <c r="F7" s="1"/>
      <c r="G7" s="1"/>
      <c r="H7" s="1"/>
      <c r="I7" s="1"/>
      <c r="J7" s="26" t="s">
        <v>45</v>
      </c>
      <c r="K7" s="26"/>
      <c r="L7" s="26"/>
      <c r="M7" s="26"/>
      <c r="N7" s="26"/>
    </row>
    <row r="8" spans="1:14" ht="18" customHeight="1" x14ac:dyDescent="0.25">
      <c r="A8" s="1"/>
      <c r="B8" s="1"/>
      <c r="C8" s="1"/>
      <c r="D8" s="1"/>
      <c r="E8" s="1"/>
      <c r="F8" s="1"/>
      <c r="G8" s="1"/>
      <c r="H8" s="1"/>
      <c r="I8" s="1"/>
      <c r="J8" s="19" t="s">
        <v>52</v>
      </c>
      <c r="K8" s="19"/>
      <c r="L8" s="19"/>
      <c r="M8" s="19"/>
      <c r="N8" s="19"/>
    </row>
    <row r="9" spans="1:14" ht="18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" customHeight="1" x14ac:dyDescent="0.3">
      <c r="A10" s="28" t="s">
        <v>15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8.75" customHeight="1" x14ac:dyDescent="0.3">
      <c r="A11" s="28" t="s">
        <v>16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8.75" customHeight="1" x14ac:dyDescent="0.3">
      <c r="A12" s="28" t="s">
        <v>17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8.75" customHeight="1" x14ac:dyDescent="0.3">
      <c r="A13" s="28" t="s">
        <v>18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8.75" customHeight="1" x14ac:dyDescent="0.3">
      <c r="B14" s="12" t="s">
        <v>21</v>
      </c>
      <c r="C14" s="10"/>
      <c r="D14" s="10"/>
      <c r="E14" s="1"/>
      <c r="F14" s="1"/>
      <c r="G14" s="1"/>
      <c r="H14" s="1"/>
      <c r="I14" s="1"/>
      <c r="J14" s="1"/>
      <c r="K14" s="1"/>
      <c r="L14" s="1"/>
      <c r="M14" s="1"/>
      <c r="N14" s="4" t="s">
        <v>19</v>
      </c>
    </row>
    <row r="15" spans="1:14" ht="15.75" customHeight="1" x14ac:dyDescent="0.25">
      <c r="A15" s="11"/>
      <c r="B15" s="5" t="s">
        <v>20</v>
      </c>
      <c r="C15" s="11"/>
      <c r="D15" s="1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customHeight="1" x14ac:dyDescent="0.25">
      <c r="A16" s="29" t="s">
        <v>1</v>
      </c>
      <c r="B16" s="31" t="s">
        <v>2</v>
      </c>
      <c r="C16" s="31" t="s">
        <v>3</v>
      </c>
      <c r="D16" s="31" t="s">
        <v>4</v>
      </c>
      <c r="E16" s="31" t="s">
        <v>5</v>
      </c>
      <c r="F16" s="31" t="s">
        <v>6</v>
      </c>
      <c r="G16" s="31" t="s">
        <v>7</v>
      </c>
      <c r="H16" s="31" t="s">
        <v>8</v>
      </c>
      <c r="I16" s="31" t="s">
        <v>14</v>
      </c>
      <c r="J16" s="33" t="s">
        <v>0</v>
      </c>
      <c r="K16" s="34"/>
      <c r="L16" s="34"/>
      <c r="M16" s="34"/>
      <c r="N16" s="35"/>
    </row>
    <row r="17" spans="1:14" ht="339" customHeight="1" x14ac:dyDescent="0.25">
      <c r="A17" s="30"/>
      <c r="B17" s="32"/>
      <c r="C17" s="32"/>
      <c r="D17" s="32"/>
      <c r="E17" s="32"/>
      <c r="F17" s="32"/>
      <c r="G17" s="32"/>
      <c r="H17" s="32"/>
      <c r="I17" s="32"/>
      <c r="J17" s="18" t="s">
        <v>9</v>
      </c>
      <c r="K17" s="16" t="s">
        <v>10</v>
      </c>
      <c r="L17" s="2" t="s">
        <v>11</v>
      </c>
      <c r="M17" s="2" t="s">
        <v>12</v>
      </c>
      <c r="N17" s="2" t="s">
        <v>13</v>
      </c>
    </row>
    <row r="18" spans="1:14" x14ac:dyDescent="0.25">
      <c r="A18" s="3">
        <v>1</v>
      </c>
      <c r="B18" s="3">
        <v>2</v>
      </c>
      <c r="C18" s="3">
        <v>3</v>
      </c>
      <c r="D18" s="3">
        <v>4</v>
      </c>
      <c r="E18" s="3">
        <v>5</v>
      </c>
      <c r="F18" s="3">
        <v>6</v>
      </c>
      <c r="G18" s="3">
        <v>7</v>
      </c>
      <c r="H18" s="3">
        <v>8</v>
      </c>
      <c r="I18" s="3">
        <v>9</v>
      </c>
      <c r="J18" s="17">
        <v>10</v>
      </c>
      <c r="K18" s="3">
        <v>11</v>
      </c>
      <c r="L18" s="3">
        <v>12</v>
      </c>
      <c r="M18" s="3">
        <v>13</v>
      </c>
      <c r="N18" s="3">
        <v>14</v>
      </c>
    </row>
    <row r="19" spans="1:14" ht="39.75" customHeight="1" x14ac:dyDescent="0.25">
      <c r="A19" s="7">
        <v>1</v>
      </c>
      <c r="B19" s="7" t="s">
        <v>26</v>
      </c>
      <c r="C19" s="6"/>
      <c r="D19" s="6"/>
      <c r="E19" s="6"/>
      <c r="F19" s="7" t="s">
        <v>25</v>
      </c>
      <c r="G19" s="6"/>
      <c r="H19" s="6"/>
      <c r="I19" s="7">
        <f>I20+I21+I22+I23+I24+I25+I26+I27+I28</f>
        <v>7079047</v>
      </c>
      <c r="J19" s="7">
        <f>J20+J21+J22+J23+J24+J25+J26+J27+J28</f>
        <v>7079047</v>
      </c>
      <c r="K19" s="6"/>
      <c r="L19" s="6"/>
      <c r="M19" s="6"/>
      <c r="N19" s="6"/>
    </row>
    <row r="20" spans="1:14" ht="178.5" customHeight="1" x14ac:dyDescent="0.25">
      <c r="A20" s="8" t="s">
        <v>24</v>
      </c>
      <c r="B20" s="9" t="s">
        <v>28</v>
      </c>
      <c r="C20" s="6" t="s">
        <v>46</v>
      </c>
      <c r="D20" s="8" t="s">
        <v>22</v>
      </c>
      <c r="E20" s="9" t="s">
        <v>23</v>
      </c>
      <c r="F20" s="13" t="s">
        <v>25</v>
      </c>
      <c r="G20" s="6">
        <v>2026</v>
      </c>
      <c r="H20" s="6">
        <v>1600000</v>
      </c>
      <c r="I20" s="6">
        <f>1434960+165040</f>
        <v>1600000</v>
      </c>
      <c r="J20" s="6">
        <f>1434960+165040</f>
        <v>1600000</v>
      </c>
      <c r="K20" s="6"/>
      <c r="L20" s="6"/>
      <c r="M20" s="6"/>
      <c r="N20" s="6"/>
    </row>
    <row r="21" spans="1:14" ht="149.25" customHeight="1" x14ac:dyDescent="0.25">
      <c r="A21" s="8" t="s">
        <v>27</v>
      </c>
      <c r="B21" s="9" t="s">
        <v>30</v>
      </c>
      <c r="C21" s="6" t="s">
        <v>47</v>
      </c>
      <c r="D21" s="8" t="s">
        <v>22</v>
      </c>
      <c r="E21" s="9" t="s">
        <v>23</v>
      </c>
      <c r="F21" s="13" t="s">
        <v>25</v>
      </c>
      <c r="G21" s="6">
        <v>2026</v>
      </c>
      <c r="H21" s="6">
        <v>1600000</v>
      </c>
      <c r="I21" s="6">
        <f>197190+1402810</f>
        <v>1600000</v>
      </c>
      <c r="J21" s="6">
        <f>197190+1402810</f>
        <v>1600000</v>
      </c>
      <c r="K21" s="6"/>
      <c r="L21" s="6"/>
      <c r="M21" s="6"/>
      <c r="N21" s="6"/>
    </row>
    <row r="22" spans="1:14" ht="126.75" customHeight="1" x14ac:dyDescent="0.25">
      <c r="A22" s="8" t="s">
        <v>29</v>
      </c>
      <c r="B22" s="9" t="s">
        <v>65</v>
      </c>
      <c r="C22" s="6" t="s">
        <v>66</v>
      </c>
      <c r="D22" s="8" t="s">
        <v>22</v>
      </c>
      <c r="E22" s="9" t="s">
        <v>23</v>
      </c>
      <c r="F22" s="13" t="s">
        <v>25</v>
      </c>
      <c r="G22" s="6">
        <v>2026</v>
      </c>
      <c r="H22" s="6">
        <v>1450000</v>
      </c>
      <c r="I22" s="6">
        <v>70000</v>
      </c>
      <c r="J22" s="6">
        <v>70000</v>
      </c>
      <c r="K22" s="6"/>
      <c r="L22" s="6"/>
      <c r="M22" s="6"/>
      <c r="N22" s="6"/>
    </row>
    <row r="23" spans="1:14" ht="149.25" customHeight="1" x14ac:dyDescent="0.25">
      <c r="A23" s="8" t="s">
        <v>61</v>
      </c>
      <c r="B23" s="9" t="s">
        <v>67</v>
      </c>
      <c r="C23" s="6" t="s">
        <v>68</v>
      </c>
      <c r="D23" s="8" t="s">
        <v>22</v>
      </c>
      <c r="E23" s="9" t="s">
        <v>23</v>
      </c>
      <c r="F23" s="13" t="s">
        <v>25</v>
      </c>
      <c r="G23" s="6">
        <v>2026</v>
      </c>
      <c r="H23" s="6">
        <v>1500000</v>
      </c>
      <c r="I23" s="6">
        <v>70000</v>
      </c>
      <c r="J23" s="6">
        <v>70000</v>
      </c>
      <c r="K23" s="6"/>
      <c r="L23" s="6"/>
      <c r="M23" s="6"/>
      <c r="N23" s="6"/>
    </row>
    <row r="24" spans="1:14" ht="156.75" customHeight="1" x14ac:dyDescent="0.25">
      <c r="A24" s="8" t="s">
        <v>62</v>
      </c>
      <c r="B24" s="9" t="s">
        <v>70</v>
      </c>
      <c r="C24" s="6" t="s">
        <v>69</v>
      </c>
      <c r="D24" s="8" t="s">
        <v>22</v>
      </c>
      <c r="E24" s="9" t="s">
        <v>23</v>
      </c>
      <c r="F24" s="13" t="s">
        <v>25</v>
      </c>
      <c r="G24" s="6">
        <v>2026</v>
      </c>
      <c r="H24" s="6">
        <v>1450000</v>
      </c>
      <c r="I24" s="6">
        <v>70000</v>
      </c>
      <c r="J24" s="6">
        <v>70000</v>
      </c>
      <c r="K24" s="6"/>
      <c r="L24" s="6"/>
      <c r="M24" s="6"/>
      <c r="N24" s="6"/>
    </row>
    <row r="25" spans="1:14" ht="156" customHeight="1" x14ac:dyDescent="0.25">
      <c r="A25" s="8" t="s">
        <v>63</v>
      </c>
      <c r="B25" s="9" t="s">
        <v>54</v>
      </c>
      <c r="C25" s="20" t="s">
        <v>53</v>
      </c>
      <c r="D25" s="22" t="s">
        <v>22</v>
      </c>
      <c r="E25" s="23" t="s">
        <v>23</v>
      </c>
      <c r="F25" s="24" t="s">
        <v>25</v>
      </c>
      <c r="G25" s="6" t="s">
        <v>43</v>
      </c>
      <c r="H25" s="6">
        <v>1044635</v>
      </c>
      <c r="I25" s="6">
        <v>979638</v>
      </c>
      <c r="J25" s="6">
        <v>979638</v>
      </c>
      <c r="K25" s="6"/>
      <c r="L25" s="6"/>
      <c r="M25" s="6"/>
      <c r="N25" s="6"/>
    </row>
    <row r="26" spans="1:14" ht="124.5" customHeight="1" x14ac:dyDescent="0.25">
      <c r="A26" s="8" t="s">
        <v>64</v>
      </c>
      <c r="B26" s="9" t="s">
        <v>55</v>
      </c>
      <c r="C26" s="21" t="s">
        <v>59</v>
      </c>
      <c r="D26" s="8" t="s">
        <v>22</v>
      </c>
      <c r="E26" s="9" t="s">
        <v>23</v>
      </c>
      <c r="F26" s="13" t="s">
        <v>25</v>
      </c>
      <c r="G26" s="6" t="s">
        <v>43</v>
      </c>
      <c r="H26" s="6">
        <v>335869</v>
      </c>
      <c r="I26" s="6">
        <v>280871</v>
      </c>
      <c r="J26" s="6">
        <v>280871</v>
      </c>
      <c r="K26" s="6"/>
      <c r="L26" s="6"/>
      <c r="M26" s="6"/>
      <c r="N26" s="6"/>
    </row>
    <row r="27" spans="1:14" ht="152.25" customHeight="1" x14ac:dyDescent="0.25">
      <c r="A27" s="8" t="s">
        <v>71</v>
      </c>
      <c r="B27" s="9" t="s">
        <v>57</v>
      </c>
      <c r="C27" s="21" t="s">
        <v>58</v>
      </c>
      <c r="D27" s="8" t="s">
        <v>22</v>
      </c>
      <c r="E27" s="9" t="s">
        <v>23</v>
      </c>
      <c r="F27" s="13" t="s">
        <v>25</v>
      </c>
      <c r="G27" s="6" t="s">
        <v>43</v>
      </c>
      <c r="H27" s="6">
        <v>1417695</v>
      </c>
      <c r="I27" s="6">
        <v>1352698</v>
      </c>
      <c r="J27" s="6">
        <v>1352698</v>
      </c>
      <c r="K27" s="6"/>
      <c r="L27" s="6"/>
      <c r="M27" s="6"/>
      <c r="N27" s="6"/>
    </row>
    <row r="28" spans="1:14" ht="114" customHeight="1" x14ac:dyDescent="0.25">
      <c r="A28" s="8" t="s">
        <v>72</v>
      </c>
      <c r="B28" s="9" t="s">
        <v>56</v>
      </c>
      <c r="C28" s="6" t="s">
        <v>60</v>
      </c>
      <c r="D28" s="8" t="s">
        <v>22</v>
      </c>
      <c r="E28" s="9" t="s">
        <v>23</v>
      </c>
      <c r="F28" s="13" t="s">
        <v>25</v>
      </c>
      <c r="G28" s="6" t="s">
        <v>43</v>
      </c>
      <c r="H28" s="6">
        <v>1120794</v>
      </c>
      <c r="I28" s="6">
        <v>1055840</v>
      </c>
      <c r="J28" s="6">
        <v>1055840</v>
      </c>
      <c r="K28" s="6"/>
      <c r="L28" s="6"/>
      <c r="M28" s="6"/>
      <c r="N28" s="6"/>
    </row>
    <row r="29" spans="1:14" ht="48.75" customHeight="1" x14ac:dyDescent="0.25">
      <c r="A29" s="7" t="s">
        <v>31</v>
      </c>
      <c r="B29" s="7" t="s">
        <v>32</v>
      </c>
      <c r="C29" s="6"/>
      <c r="D29" s="8"/>
      <c r="E29" s="6"/>
      <c r="F29" s="7" t="s">
        <v>33</v>
      </c>
      <c r="G29" s="6"/>
      <c r="H29" s="6"/>
      <c r="I29" s="7">
        <f>I30+I31+I33+I32+I34</f>
        <v>6423219</v>
      </c>
      <c r="J29" s="7">
        <f t="shared" ref="J29:K29" si="0">J30+J31+J33+J32+J34</f>
        <v>441666</v>
      </c>
      <c r="K29" s="7">
        <f t="shared" si="0"/>
        <v>5981553</v>
      </c>
      <c r="L29" s="6"/>
      <c r="M29" s="6"/>
      <c r="N29" s="6"/>
    </row>
    <row r="30" spans="1:14" ht="117.75" customHeight="1" x14ac:dyDescent="0.25">
      <c r="A30" s="8" t="s">
        <v>34</v>
      </c>
      <c r="B30" s="9" t="s">
        <v>36</v>
      </c>
      <c r="C30" s="6" t="s">
        <v>48</v>
      </c>
      <c r="D30" s="14" t="s">
        <v>49</v>
      </c>
      <c r="E30" s="9" t="s">
        <v>50</v>
      </c>
      <c r="F30" s="6" t="s">
        <v>33</v>
      </c>
      <c r="G30" s="6">
        <v>2026</v>
      </c>
      <c r="H30" s="6">
        <v>3800000</v>
      </c>
      <c r="I30" s="6">
        <v>100000</v>
      </c>
      <c r="J30" s="6">
        <v>100000</v>
      </c>
      <c r="K30" s="6"/>
      <c r="L30" s="6"/>
      <c r="M30" s="6"/>
      <c r="N30" s="6"/>
    </row>
    <row r="31" spans="1:14" ht="126" customHeight="1" x14ac:dyDescent="0.25">
      <c r="A31" s="8" t="s">
        <v>35</v>
      </c>
      <c r="B31" s="9" t="s">
        <v>85</v>
      </c>
      <c r="C31" s="6" t="s">
        <v>86</v>
      </c>
      <c r="D31" s="14" t="s">
        <v>39</v>
      </c>
      <c r="E31" s="9" t="s">
        <v>38</v>
      </c>
      <c r="F31" s="6" t="s">
        <v>33</v>
      </c>
      <c r="G31" s="6">
        <v>2026</v>
      </c>
      <c r="H31" s="6">
        <v>1975444</v>
      </c>
      <c r="I31" s="6">
        <f>197544</f>
        <v>197544</v>
      </c>
      <c r="J31" s="6">
        <v>197544</v>
      </c>
      <c r="K31" s="6"/>
      <c r="L31" s="6"/>
      <c r="M31" s="6"/>
      <c r="N31" s="6"/>
    </row>
    <row r="32" spans="1:14" ht="126" customHeight="1" x14ac:dyDescent="0.25">
      <c r="A32" s="8" t="s">
        <v>87</v>
      </c>
      <c r="B32" s="9" t="s">
        <v>85</v>
      </c>
      <c r="C32" s="6" t="s">
        <v>86</v>
      </c>
      <c r="D32" s="14" t="s">
        <v>88</v>
      </c>
      <c r="E32" s="9" t="s">
        <v>89</v>
      </c>
      <c r="F32" s="6" t="s">
        <v>33</v>
      </c>
      <c r="G32" s="6">
        <v>2026</v>
      </c>
      <c r="H32" s="6">
        <v>1975444</v>
      </c>
      <c r="I32" s="6">
        <f>1777900</f>
        <v>1777900</v>
      </c>
      <c r="J32" s="6"/>
      <c r="K32" s="6">
        <v>1777900</v>
      </c>
      <c r="L32" s="6"/>
      <c r="M32" s="6"/>
      <c r="N32" s="6"/>
    </row>
    <row r="33" spans="1:14" ht="114" customHeight="1" x14ac:dyDescent="0.25">
      <c r="A33" s="8" t="s">
        <v>90</v>
      </c>
      <c r="B33" s="27" t="s">
        <v>79</v>
      </c>
      <c r="C33" s="6" t="s">
        <v>80</v>
      </c>
      <c r="D33" s="14" t="s">
        <v>81</v>
      </c>
      <c r="E33" s="9" t="s">
        <v>82</v>
      </c>
      <c r="F33" s="6" t="s">
        <v>33</v>
      </c>
      <c r="G33" s="6">
        <v>2026</v>
      </c>
      <c r="H33" s="6">
        <v>4670726</v>
      </c>
      <c r="I33" s="6">
        <f>J33+K33</f>
        <v>4203653</v>
      </c>
      <c r="J33" s="6"/>
      <c r="K33" s="6">
        <v>4203653</v>
      </c>
      <c r="L33" s="6"/>
      <c r="M33" s="6"/>
      <c r="N33" s="6"/>
    </row>
    <row r="34" spans="1:14" ht="187.5" customHeight="1" x14ac:dyDescent="0.25">
      <c r="A34" s="8" t="s">
        <v>91</v>
      </c>
      <c r="B34" s="27" t="s">
        <v>92</v>
      </c>
      <c r="C34" s="6" t="s">
        <v>93</v>
      </c>
      <c r="D34" s="14" t="s">
        <v>94</v>
      </c>
      <c r="E34" s="9" t="s">
        <v>95</v>
      </c>
      <c r="F34" s="6" t="s">
        <v>33</v>
      </c>
      <c r="G34" s="6">
        <v>2026</v>
      </c>
      <c r="H34" s="6">
        <v>1441215</v>
      </c>
      <c r="I34" s="6">
        <f>J34+K34+L34+M34+N34</f>
        <v>144122</v>
      </c>
      <c r="J34" s="6">
        <f>144122</f>
        <v>144122</v>
      </c>
      <c r="K34" s="6"/>
      <c r="L34" s="6"/>
      <c r="M34" s="6"/>
      <c r="N34" s="6"/>
    </row>
    <row r="35" spans="1:14" ht="36" customHeight="1" x14ac:dyDescent="0.25">
      <c r="A35" s="25" t="s">
        <v>73</v>
      </c>
      <c r="B35" s="7" t="s">
        <v>74</v>
      </c>
      <c r="C35" s="6"/>
      <c r="D35" s="14"/>
      <c r="E35" s="9"/>
      <c r="F35" s="7" t="s">
        <v>25</v>
      </c>
      <c r="G35" s="6"/>
      <c r="H35" s="6"/>
      <c r="I35" s="7">
        <f>I36</f>
        <v>1856330</v>
      </c>
      <c r="J35" s="7">
        <f>J36</f>
        <v>1856330</v>
      </c>
      <c r="K35" s="6"/>
      <c r="L35" s="6"/>
      <c r="M35" s="6"/>
      <c r="N35" s="6"/>
    </row>
    <row r="36" spans="1:14" ht="81" customHeight="1" x14ac:dyDescent="0.25">
      <c r="A36" s="8" t="s">
        <v>75</v>
      </c>
      <c r="B36" s="9" t="s">
        <v>83</v>
      </c>
      <c r="C36" s="6" t="s">
        <v>76</v>
      </c>
      <c r="D36" s="14" t="s">
        <v>22</v>
      </c>
      <c r="E36" s="9" t="s">
        <v>23</v>
      </c>
      <c r="F36" s="13" t="s">
        <v>25</v>
      </c>
      <c r="G36" s="6">
        <v>2026</v>
      </c>
      <c r="H36" s="6">
        <v>1856330</v>
      </c>
      <c r="I36" s="6">
        <f>356330+1500000</f>
        <v>1856330</v>
      </c>
      <c r="J36" s="6">
        <f>356330+1500000</f>
        <v>1856330</v>
      </c>
      <c r="K36" s="6"/>
      <c r="L36" s="6"/>
      <c r="M36" s="6"/>
      <c r="N36" s="6"/>
    </row>
    <row r="37" spans="1:14" ht="19.5" customHeight="1" x14ac:dyDescent="0.25">
      <c r="A37" s="6"/>
      <c r="B37" s="6"/>
      <c r="C37" s="6"/>
      <c r="D37" s="8"/>
      <c r="E37" s="6"/>
      <c r="F37" s="6"/>
      <c r="G37" s="6"/>
      <c r="H37" s="7" t="s">
        <v>37</v>
      </c>
      <c r="I37" s="7">
        <f>I19+I29+I35</f>
        <v>15358596</v>
      </c>
      <c r="J37" s="7">
        <f>J19+J29+J35</f>
        <v>9377043</v>
      </c>
      <c r="K37" s="7">
        <f>K19+K29+K35</f>
        <v>5981553</v>
      </c>
      <c r="L37" s="6"/>
      <c r="M37" s="6"/>
      <c r="N37" s="6"/>
    </row>
    <row r="39" spans="1:14" ht="15.75" x14ac:dyDescent="0.25">
      <c r="A39" s="15" t="s">
        <v>40</v>
      </c>
      <c r="B39" s="15"/>
      <c r="C39" s="15"/>
      <c r="D39" s="15"/>
      <c r="E39" s="15"/>
      <c r="F39" s="15" t="s">
        <v>41</v>
      </c>
      <c r="G39" s="15"/>
    </row>
    <row r="40" spans="1:14" ht="15.75" x14ac:dyDescent="0.25">
      <c r="A40" s="15"/>
      <c r="B40" s="15"/>
      <c r="C40" s="15"/>
      <c r="D40" s="15"/>
      <c r="E40" s="15"/>
      <c r="F40" s="15"/>
      <c r="G40" s="15"/>
    </row>
  </sheetData>
  <mergeCells count="14">
    <mergeCell ref="A10:N10"/>
    <mergeCell ref="A11:N11"/>
    <mergeCell ref="A12:N12"/>
    <mergeCell ref="A13:N13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N16"/>
  </mergeCells>
  <phoneticPr fontId="7" type="noConversion"/>
  <pageMargins left="0.11811023622047245" right="0.11811023622047245" top="0.33" bottom="0.19685039370078741" header="0.31496062992125984" footer="0.31496062992125984"/>
  <pageSetup paperSize="9" scale="67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</dc:creator>
  <cp:lastModifiedBy>Inna</cp:lastModifiedBy>
  <cp:lastPrinted>2026-07-24T08:11:06Z</cp:lastPrinted>
  <dcterms:created xsi:type="dcterms:W3CDTF">2025-12-11T08:46:46Z</dcterms:created>
  <dcterms:modified xsi:type="dcterms:W3CDTF">2026-07-24T08:18:12Z</dcterms:modified>
</cp:coreProperties>
</file>